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Knjižnica\Teniška zveza Slovenije\OP 8-11 Breskvar April 2026\"/>
    </mc:Choice>
  </mc:AlternateContent>
  <bookViews>
    <workbookView xWindow="-105" yWindow="-105" windowWidth="23250" windowHeight="12450" activeTab="1"/>
  </bookViews>
  <sheets>
    <sheet name="DEČKI TENIS 11" sheetId="13" r:id="rId1"/>
    <sheet name="DEKLICE TENIS 11 " sheetId="15" r:id="rId2"/>
    <sheet name="DEČKI TENIS 10" sheetId="14" r:id="rId3"/>
    <sheet name="DEKLICE TENIS 10" sheetId="16" r:id="rId4"/>
    <sheet name="DEČKI - MINI TENIS" sheetId="3" r:id="rId5"/>
    <sheet name="m RR MINI A-C" sheetId="1" r:id="rId6"/>
    <sheet name="m RR MINI D-F" sheetId="2" r:id="rId7"/>
    <sheet name="DEKLICE - MINI TENIS " sheetId="6" r:id="rId8"/>
    <sheet name="ž RR MINI  A-C" sheetId="4" r:id="rId9"/>
    <sheet name="ž RR MINI  D" sheetId="5" r:id="rId10"/>
    <sheet name="DEČKI - MIDI TENIS" sheetId="9" r:id="rId11"/>
    <sheet name="m RR MIDI A-C" sheetId="7" r:id="rId12"/>
    <sheet name="m RR MIDI D-F" sheetId="8" r:id="rId13"/>
    <sheet name="DEKLICE FIN - MIDI TENIS" sheetId="12" r:id="rId14"/>
    <sheet name="ž RR MIDI  A-C" sheetId="10" r:id="rId15"/>
    <sheet name="ž RR MIDI  D-F" sheetId="11" r:id="rId16"/>
  </sheets>
  <externalReferences>
    <externalReference r:id="rId17"/>
    <externalReference r:id="rId18"/>
    <externalReference r:id="rId19"/>
    <externalReference r:id="rId20"/>
  </externalReferences>
  <definedNames>
    <definedName name="_Order1" hidden="1">255</definedName>
    <definedName name="A" localSheetId="10">'[1]m masters 12'!#REF!</definedName>
    <definedName name="A" localSheetId="4">'[1]m masters 12'!#REF!</definedName>
    <definedName name="A" localSheetId="2">'[1]m masters 12'!#REF!</definedName>
    <definedName name="A" localSheetId="0">'[1]m masters 12'!#REF!</definedName>
    <definedName name="A" localSheetId="7">'[1]m masters 12'!#REF!</definedName>
    <definedName name="A" localSheetId="13">'[1]m masters 12'!#REF!</definedName>
    <definedName name="A" localSheetId="3">'[1]m masters 12'!#REF!</definedName>
    <definedName name="A" localSheetId="1">'[1]m masters 12'!#REF!</definedName>
    <definedName name="A" localSheetId="11">#REF!</definedName>
    <definedName name="A" localSheetId="12">#REF!</definedName>
    <definedName name="A" localSheetId="14">#REF!</definedName>
    <definedName name="A" localSheetId="15">#REF!</definedName>
    <definedName name="A" localSheetId="8">#REF!</definedName>
    <definedName name="A" localSheetId="9">#REF!</definedName>
    <definedName name="A">#REF!</definedName>
    <definedName name="B" localSheetId="10">'[1]m masters 12'!#REF!</definedName>
    <definedName name="B" localSheetId="4">'[1]m masters 12'!#REF!</definedName>
    <definedName name="B" localSheetId="2">'[1]m masters 12'!#REF!</definedName>
    <definedName name="B" localSheetId="0">'[1]m masters 12'!#REF!</definedName>
    <definedName name="B" localSheetId="7">'[1]m masters 12'!#REF!</definedName>
    <definedName name="B" localSheetId="13">'[1]m masters 12'!#REF!</definedName>
    <definedName name="B" localSheetId="3">'[1]m masters 12'!#REF!</definedName>
    <definedName name="B" localSheetId="1">'[1]m masters 12'!#REF!</definedName>
    <definedName name="B" localSheetId="11">#REF!</definedName>
    <definedName name="B" localSheetId="12">#REF!</definedName>
    <definedName name="B" localSheetId="14">#REF!</definedName>
    <definedName name="B" localSheetId="15">#REF!</definedName>
    <definedName name="B" localSheetId="8">#REF!</definedName>
    <definedName name="B" localSheetId="9">#REF!</definedName>
    <definedName name="B">#REF!</definedName>
    <definedName name="BORUT" localSheetId="2">'[2]m masters 12'!#REF!</definedName>
    <definedName name="BORUT" localSheetId="0">'[2]m masters 12'!#REF!</definedName>
    <definedName name="BORUT" localSheetId="3">'[2]m masters 12'!#REF!</definedName>
    <definedName name="BORUT" localSheetId="1">'[2]m masters 12'!#REF!</definedName>
    <definedName name="BORUT" localSheetId="14">'[2]m masters 12'!#REF!</definedName>
    <definedName name="BORUT" localSheetId="15">'[2]m masters 12'!#REF!</definedName>
    <definedName name="BORUT" localSheetId="8">'[2]m masters 12'!#REF!</definedName>
    <definedName name="BORUT" localSheetId="9">'[2]m masters 12'!#REF!</definedName>
    <definedName name="BORUT">'[2]m masters 12'!#REF!</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11">'m RR MIDI A-C'!$A$1:$L$30</definedName>
    <definedName name="_xlnm.Print_Area" localSheetId="12">'m RR MIDI D-F'!$A$1:$L$30</definedName>
    <definedName name="_xlnm.Print_Area" localSheetId="5">'m RR MINI A-C'!$A$1:$L$30</definedName>
    <definedName name="_xlnm.Print_Area" localSheetId="6">'m RR MINI D-F'!$A$1:$L$30</definedName>
    <definedName name="_xlnm.Print_Area" localSheetId="14">'ž RR MIDI  A-C'!$A$1:$L$29</definedName>
    <definedName name="_xlnm.Print_Area" localSheetId="15">'ž RR MIDI  D-F'!$A$1:$L$29</definedName>
    <definedName name="_xlnm.Print_Area" localSheetId="8">'ž RR MINI  A-C'!$A$1:$L$29</definedName>
    <definedName name="_xlnm.Print_Area" localSheetId="9">'ž RR MINI  D'!$A$1:$L$29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5" l="1"/>
  <c r="C28" i="15"/>
  <c r="C27" i="15"/>
  <c r="C22" i="15"/>
  <c r="C21" i="15"/>
  <c r="I28" i="11" l="1"/>
  <c r="H28" i="11"/>
  <c r="G28" i="11"/>
  <c r="AD26" i="11"/>
  <c r="AC26" i="11"/>
  <c r="AB26" i="11"/>
  <c r="AF26" i="11" s="1"/>
  <c r="AA26" i="11"/>
  <c r="Z26" i="11"/>
  <c r="Y26" i="11"/>
  <c r="X26" i="11"/>
  <c r="R26" i="11"/>
  <c r="Q26" i="11"/>
  <c r="P26" i="11"/>
  <c r="O26" i="11"/>
  <c r="M26" i="11"/>
  <c r="F26" i="11"/>
  <c r="E26" i="11"/>
  <c r="D26" i="11"/>
  <c r="C26" i="11"/>
  <c r="AE25" i="11"/>
  <c r="AC25" i="11"/>
  <c r="AB25" i="11"/>
  <c r="AF25" i="11" s="1"/>
  <c r="AA25" i="11"/>
  <c r="Z25" i="11"/>
  <c r="Y25" i="11"/>
  <c r="X25" i="11"/>
  <c r="R25" i="11"/>
  <c r="Q25" i="11"/>
  <c r="P25" i="11"/>
  <c r="O25" i="11"/>
  <c r="M25" i="11"/>
  <c r="E25" i="11"/>
  <c r="D25" i="11"/>
  <c r="C25" i="11"/>
  <c r="AE24" i="11"/>
  <c r="AD24" i="11"/>
  <c r="AB24" i="11"/>
  <c r="AF24" i="11" s="1"/>
  <c r="AA24" i="11"/>
  <c r="Z24" i="11"/>
  <c r="Y24" i="11"/>
  <c r="X24" i="11"/>
  <c r="R24" i="11"/>
  <c r="Q24" i="11"/>
  <c r="P24" i="11"/>
  <c r="O24" i="11"/>
  <c r="M24" i="11"/>
  <c r="F24" i="11"/>
  <c r="E24" i="11"/>
  <c r="D24" i="11"/>
  <c r="C24" i="11"/>
  <c r="AE23" i="11"/>
  <c r="AD23" i="11"/>
  <c r="AC23" i="11"/>
  <c r="AF23" i="11" s="1"/>
  <c r="AA23" i="11"/>
  <c r="Z23" i="11"/>
  <c r="Y23" i="11"/>
  <c r="X23" i="11"/>
  <c r="R23" i="11"/>
  <c r="Q23" i="11"/>
  <c r="P23" i="11"/>
  <c r="O23" i="11"/>
  <c r="M23" i="11"/>
  <c r="F23" i="11"/>
  <c r="E23" i="11"/>
  <c r="D23" i="11"/>
  <c r="C23" i="11"/>
  <c r="AD19" i="11"/>
  <c r="AC19" i="11"/>
  <c r="AB19" i="11"/>
  <c r="AF19" i="11" s="1"/>
  <c r="AA19" i="11"/>
  <c r="Z19" i="11"/>
  <c r="Y19" i="11"/>
  <c r="X19" i="11"/>
  <c r="R19" i="11"/>
  <c r="Q19" i="11"/>
  <c r="P19" i="11"/>
  <c r="O19" i="11"/>
  <c r="M19" i="11"/>
  <c r="C19" i="11"/>
  <c r="AF18" i="11"/>
  <c r="AE18" i="11"/>
  <c r="AC18" i="11"/>
  <c r="AB18" i="11"/>
  <c r="AA18" i="11"/>
  <c r="Z18" i="11"/>
  <c r="Y18" i="11"/>
  <c r="X18" i="11"/>
  <c r="R18" i="11"/>
  <c r="Q18" i="11"/>
  <c r="P18" i="11"/>
  <c r="O18" i="11"/>
  <c r="M18" i="11"/>
  <c r="F18" i="11"/>
  <c r="E18" i="11"/>
  <c r="D18" i="11"/>
  <c r="C18" i="11"/>
  <c r="AE17" i="11"/>
  <c r="AD17" i="11"/>
  <c r="AB17" i="11"/>
  <c r="AF17" i="11" s="1"/>
  <c r="AA17" i="11"/>
  <c r="Z17" i="11"/>
  <c r="Y17" i="11"/>
  <c r="X17" i="11"/>
  <c r="R17" i="11"/>
  <c r="Q17" i="11"/>
  <c r="P17" i="11"/>
  <c r="O17" i="11"/>
  <c r="M17" i="11"/>
  <c r="F17" i="11"/>
  <c r="E17" i="11"/>
  <c r="D17" i="11"/>
  <c r="C17" i="11"/>
  <c r="AE16" i="11"/>
  <c r="AD16" i="11"/>
  <c r="AC16" i="11"/>
  <c r="AF16" i="11" s="1"/>
  <c r="AA16" i="11"/>
  <c r="Z16" i="11"/>
  <c r="Y16" i="11"/>
  <c r="X16" i="11"/>
  <c r="R16" i="11"/>
  <c r="Q16" i="11"/>
  <c r="P16" i="11"/>
  <c r="O16" i="11"/>
  <c r="M16" i="11"/>
  <c r="F16" i="11"/>
  <c r="E16" i="11"/>
  <c r="D16" i="11"/>
  <c r="C16" i="11"/>
  <c r="AD12" i="11"/>
  <c r="AC12" i="11"/>
  <c r="AF12" i="11" s="1"/>
  <c r="AB12" i="11"/>
  <c r="AA12" i="11"/>
  <c r="Z12" i="11"/>
  <c r="Y12" i="11"/>
  <c r="X12" i="11"/>
  <c r="R12" i="11"/>
  <c r="Q12" i="11"/>
  <c r="P12" i="11"/>
  <c r="O12" i="11"/>
  <c r="M12" i="11"/>
  <c r="C12" i="11"/>
  <c r="AE11" i="11"/>
  <c r="AC11" i="11"/>
  <c r="AF11" i="11" s="1"/>
  <c r="AB11" i="11"/>
  <c r="AA11" i="11"/>
  <c r="Z11" i="11"/>
  <c r="Y11" i="11"/>
  <c r="X11" i="11"/>
  <c r="R11" i="11"/>
  <c r="Q11" i="11"/>
  <c r="P11" i="11"/>
  <c r="O11" i="11"/>
  <c r="M11" i="11"/>
  <c r="E11" i="11"/>
  <c r="D11" i="11"/>
  <c r="C11" i="11"/>
  <c r="AE10" i="11"/>
  <c r="AD10" i="11"/>
  <c r="AF10" i="11" s="1"/>
  <c r="AB10" i="11"/>
  <c r="AA10" i="11"/>
  <c r="Z10" i="11"/>
  <c r="Y10" i="11"/>
  <c r="X10" i="11"/>
  <c r="R10" i="11"/>
  <c r="Q10" i="11"/>
  <c r="P10" i="11"/>
  <c r="O10" i="11"/>
  <c r="M10" i="11"/>
  <c r="F10" i="11"/>
  <c r="E10" i="11"/>
  <c r="D10" i="11"/>
  <c r="C10" i="11"/>
  <c r="AE9" i="11"/>
  <c r="AD9" i="11"/>
  <c r="AC9" i="11"/>
  <c r="AF9" i="11" s="1"/>
  <c r="AA9" i="11"/>
  <c r="Z9" i="11"/>
  <c r="Y9" i="11"/>
  <c r="X9" i="11"/>
  <c r="R9" i="11"/>
  <c r="Q9" i="11"/>
  <c r="P9" i="11"/>
  <c r="O9" i="11"/>
  <c r="M9" i="11"/>
  <c r="F9" i="11"/>
  <c r="E9" i="11"/>
  <c r="D9" i="11"/>
  <c r="C9" i="11"/>
  <c r="E5" i="11"/>
  <c r="H4" i="11"/>
  <c r="G4" i="11"/>
  <c r="F4" i="11"/>
  <c r="Q3" i="11"/>
  <c r="P3" i="11"/>
  <c r="O3" i="11"/>
  <c r="K3" i="11"/>
  <c r="O2" i="11"/>
  <c r="I28" i="10"/>
  <c r="H28" i="10"/>
  <c r="G28" i="10"/>
  <c r="AD26" i="10"/>
  <c r="AC26" i="10"/>
  <c r="AB26" i="10"/>
  <c r="AF26" i="10" s="1"/>
  <c r="AA26" i="10"/>
  <c r="Z26" i="10"/>
  <c r="Y26" i="10"/>
  <c r="X26" i="10"/>
  <c r="R26" i="10"/>
  <c r="Q26" i="10"/>
  <c r="P26" i="10"/>
  <c r="O26" i="10"/>
  <c r="M26" i="10"/>
  <c r="F26" i="10"/>
  <c r="E26" i="10"/>
  <c r="D26" i="10"/>
  <c r="C26" i="10"/>
  <c r="AE25" i="10"/>
  <c r="AC25" i="10"/>
  <c r="AB25" i="10"/>
  <c r="AF25" i="10" s="1"/>
  <c r="AA25" i="10"/>
  <c r="Z25" i="10"/>
  <c r="Y25" i="10"/>
  <c r="X25" i="10"/>
  <c r="R25" i="10"/>
  <c r="Q25" i="10"/>
  <c r="P25" i="10"/>
  <c r="O25" i="10"/>
  <c r="M25" i="10"/>
  <c r="E25" i="10"/>
  <c r="D25" i="10"/>
  <c r="C25" i="10"/>
  <c r="AE24" i="10"/>
  <c r="AD24" i="10"/>
  <c r="AB24" i="10"/>
  <c r="AF24" i="10" s="1"/>
  <c r="AA24" i="10"/>
  <c r="Z24" i="10"/>
  <c r="Y24" i="10"/>
  <c r="X24" i="10"/>
  <c r="R24" i="10"/>
  <c r="Q24" i="10"/>
  <c r="P24" i="10"/>
  <c r="O24" i="10"/>
  <c r="M24" i="10"/>
  <c r="F24" i="10"/>
  <c r="E24" i="10"/>
  <c r="D24" i="10"/>
  <c r="C24" i="10"/>
  <c r="AF23" i="10"/>
  <c r="AE23" i="10"/>
  <c r="AD23" i="10"/>
  <c r="AC23" i="10"/>
  <c r="AA23" i="10"/>
  <c r="Z23" i="10"/>
  <c r="Y23" i="10"/>
  <c r="X23" i="10"/>
  <c r="R23" i="10"/>
  <c r="Q23" i="10"/>
  <c r="P23" i="10"/>
  <c r="O23" i="10"/>
  <c r="M23" i="10"/>
  <c r="F23" i="10"/>
  <c r="E23" i="10"/>
  <c r="D23" i="10"/>
  <c r="C23" i="10"/>
  <c r="AD19" i="10"/>
  <c r="AC19" i="10"/>
  <c r="AB19" i="10"/>
  <c r="AF19" i="10" s="1"/>
  <c r="AA19" i="10"/>
  <c r="Z19" i="10"/>
  <c r="Y19" i="10"/>
  <c r="X19" i="10"/>
  <c r="R19" i="10"/>
  <c r="Q19" i="10"/>
  <c r="P19" i="10"/>
  <c r="O19" i="10"/>
  <c r="M19" i="10"/>
  <c r="F19" i="10"/>
  <c r="E19" i="10"/>
  <c r="D19" i="10"/>
  <c r="C19" i="10"/>
  <c r="AF18" i="10"/>
  <c r="AE18" i="10"/>
  <c r="AC18" i="10"/>
  <c r="AB18" i="10"/>
  <c r="AA18" i="10"/>
  <c r="Z18" i="10"/>
  <c r="Y18" i="10"/>
  <c r="X18" i="10"/>
  <c r="R18" i="10"/>
  <c r="Q18" i="10"/>
  <c r="P18" i="10"/>
  <c r="O18" i="10"/>
  <c r="M18" i="10"/>
  <c r="F18" i="10"/>
  <c r="E18" i="10"/>
  <c r="D18" i="10"/>
  <c r="C18" i="10"/>
  <c r="AE17" i="10"/>
  <c r="AF17" i="10" s="1"/>
  <c r="AD17" i="10"/>
  <c r="AB17" i="10"/>
  <c r="AA17" i="10"/>
  <c r="Z17" i="10"/>
  <c r="Y17" i="10"/>
  <c r="X17" i="10"/>
  <c r="R17" i="10"/>
  <c r="Q17" i="10"/>
  <c r="P17" i="10"/>
  <c r="O17" i="10"/>
  <c r="M17" i="10"/>
  <c r="F17" i="10"/>
  <c r="E17" i="10"/>
  <c r="D17" i="10"/>
  <c r="C17" i="10"/>
  <c r="AE16" i="10"/>
  <c r="AD16" i="10"/>
  <c r="AC16" i="10"/>
  <c r="AF16" i="10" s="1"/>
  <c r="AA16" i="10"/>
  <c r="Z16" i="10"/>
  <c r="Y16" i="10"/>
  <c r="X16" i="10"/>
  <c r="R16" i="10"/>
  <c r="Q16" i="10"/>
  <c r="P16" i="10"/>
  <c r="O16" i="10"/>
  <c r="M16" i="10"/>
  <c r="F16" i="10"/>
  <c r="E16" i="10"/>
  <c r="D16" i="10"/>
  <c r="C16" i="10"/>
  <c r="AD12" i="10"/>
  <c r="AC12" i="10"/>
  <c r="AF12" i="10" s="1"/>
  <c r="AB12" i="10"/>
  <c r="AA12" i="10"/>
  <c r="Z12" i="10"/>
  <c r="Y12" i="10"/>
  <c r="X12" i="10"/>
  <c r="R12" i="10"/>
  <c r="Q12" i="10"/>
  <c r="P12" i="10"/>
  <c r="O12" i="10"/>
  <c r="M12" i="10"/>
  <c r="E12" i="10"/>
  <c r="D12" i="10"/>
  <c r="C12" i="10"/>
  <c r="AE11" i="10"/>
  <c r="AC11" i="10"/>
  <c r="AF11" i="10" s="1"/>
  <c r="AB11" i="10"/>
  <c r="AA11" i="10"/>
  <c r="Z11" i="10"/>
  <c r="Y11" i="10"/>
  <c r="X11" i="10"/>
  <c r="R11" i="10"/>
  <c r="Q11" i="10"/>
  <c r="P11" i="10"/>
  <c r="O11" i="10"/>
  <c r="M11" i="10"/>
  <c r="E11" i="10"/>
  <c r="D11" i="10"/>
  <c r="C11" i="10"/>
  <c r="AE10" i="10"/>
  <c r="AD10" i="10"/>
  <c r="AF10" i="10" s="1"/>
  <c r="AB10" i="10"/>
  <c r="AA10" i="10"/>
  <c r="Z10" i="10"/>
  <c r="Y10" i="10"/>
  <c r="X10" i="10"/>
  <c r="R10" i="10"/>
  <c r="Q10" i="10"/>
  <c r="P10" i="10"/>
  <c r="O10" i="10"/>
  <c r="M10" i="10"/>
  <c r="F10" i="10"/>
  <c r="E10" i="10"/>
  <c r="D10" i="10"/>
  <c r="C10" i="10"/>
  <c r="AE9" i="10"/>
  <c r="AD9" i="10"/>
  <c r="AF9" i="10" s="1"/>
  <c r="AC9" i="10"/>
  <c r="AA9" i="10"/>
  <c r="Z9" i="10"/>
  <c r="Y9" i="10"/>
  <c r="X9" i="10"/>
  <c r="R9" i="10"/>
  <c r="Q9" i="10"/>
  <c r="P9" i="10"/>
  <c r="O9" i="10"/>
  <c r="M9" i="10"/>
  <c r="F9" i="10"/>
  <c r="E9" i="10"/>
  <c r="D9" i="10"/>
  <c r="C9" i="10"/>
  <c r="E5" i="10"/>
  <c r="H4" i="10"/>
  <c r="G4" i="10"/>
  <c r="F4" i="10"/>
  <c r="Q3" i="10"/>
  <c r="P3" i="10"/>
  <c r="O3" i="10"/>
  <c r="K3" i="10"/>
  <c r="O2" i="10"/>
  <c r="I29" i="8"/>
  <c r="H29" i="8"/>
  <c r="G29" i="8"/>
  <c r="AD27" i="8"/>
  <c r="AC27" i="8"/>
  <c r="AB27" i="8"/>
  <c r="AF27" i="8" s="1"/>
  <c r="AA27" i="8"/>
  <c r="Z27" i="8"/>
  <c r="Y27" i="8"/>
  <c r="X27" i="8"/>
  <c r="R27" i="8"/>
  <c r="Q27" i="8"/>
  <c r="P27" i="8"/>
  <c r="O27" i="8"/>
  <c r="M27" i="8"/>
  <c r="C27" i="8"/>
  <c r="AE26" i="8"/>
  <c r="AC26" i="8"/>
  <c r="AB26" i="8"/>
  <c r="AF26" i="8" s="1"/>
  <c r="AA26" i="8"/>
  <c r="Z26" i="8"/>
  <c r="Y26" i="8"/>
  <c r="X26" i="8"/>
  <c r="R26" i="8"/>
  <c r="Q26" i="8"/>
  <c r="P26" i="8"/>
  <c r="O26" i="8"/>
  <c r="M26" i="8"/>
  <c r="F26" i="8"/>
  <c r="E26" i="8"/>
  <c r="D26" i="8"/>
  <c r="C26" i="8"/>
  <c r="AF25" i="8"/>
  <c r="AE25" i="8"/>
  <c r="AD25" i="8"/>
  <c r="AB25" i="8"/>
  <c r="AA25" i="8"/>
  <c r="Z25" i="8"/>
  <c r="Y25" i="8"/>
  <c r="X25" i="8"/>
  <c r="R25" i="8"/>
  <c r="Q25" i="8"/>
  <c r="P25" i="8"/>
  <c r="O25" i="8"/>
  <c r="M25" i="8"/>
  <c r="F25" i="8"/>
  <c r="E25" i="8"/>
  <c r="D25" i="8"/>
  <c r="C25" i="8"/>
  <c r="AE24" i="8"/>
  <c r="AF24" i="8" s="1"/>
  <c r="AD24" i="8"/>
  <c r="AC24" i="8"/>
  <c r="AA24" i="8"/>
  <c r="Z24" i="8"/>
  <c r="Y24" i="8"/>
  <c r="X24" i="8"/>
  <c r="R24" i="8"/>
  <c r="Q24" i="8"/>
  <c r="P24" i="8"/>
  <c r="O24" i="8"/>
  <c r="M24" i="8"/>
  <c r="F24" i="8"/>
  <c r="E24" i="8"/>
  <c r="D24" i="8"/>
  <c r="C24" i="8"/>
  <c r="AF20" i="8"/>
  <c r="AD20" i="8"/>
  <c r="AC20" i="8"/>
  <c r="AB20" i="8"/>
  <c r="AA20" i="8"/>
  <c r="Z20" i="8"/>
  <c r="Y20" i="8"/>
  <c r="X20" i="8"/>
  <c r="R20" i="8"/>
  <c r="Q20" i="8"/>
  <c r="P20" i="8"/>
  <c r="O20" i="8"/>
  <c r="M20" i="8"/>
  <c r="F20" i="8"/>
  <c r="E20" i="8"/>
  <c r="D20" i="8"/>
  <c r="C20" i="8"/>
  <c r="AE19" i="8"/>
  <c r="AC19" i="8"/>
  <c r="AB19" i="8"/>
  <c r="AF19" i="8" s="1"/>
  <c r="AA19" i="8"/>
  <c r="Z19" i="8"/>
  <c r="Y19" i="8"/>
  <c r="X19" i="8"/>
  <c r="R19" i="8"/>
  <c r="Q19" i="8"/>
  <c r="P19" i="8"/>
  <c r="O19" i="8"/>
  <c r="M19" i="8"/>
  <c r="F19" i="8"/>
  <c r="E19" i="8"/>
  <c r="D19" i="8"/>
  <c r="C19" i="8"/>
  <c r="AE18" i="8"/>
  <c r="AD18" i="8"/>
  <c r="AB18" i="8"/>
  <c r="AF18" i="8" s="1"/>
  <c r="AA18" i="8"/>
  <c r="Z18" i="8"/>
  <c r="Y18" i="8"/>
  <c r="X18" i="8"/>
  <c r="R18" i="8"/>
  <c r="Q18" i="8"/>
  <c r="P18" i="8"/>
  <c r="O18" i="8"/>
  <c r="M18" i="8"/>
  <c r="F18" i="8"/>
  <c r="E18" i="8"/>
  <c r="D18" i="8"/>
  <c r="C18" i="8"/>
  <c r="AE17" i="8"/>
  <c r="AD17" i="8"/>
  <c r="AC17" i="8"/>
  <c r="AF17" i="8" s="1"/>
  <c r="AA17" i="8"/>
  <c r="Z17" i="8"/>
  <c r="Y17" i="8"/>
  <c r="X17" i="8"/>
  <c r="R17" i="8"/>
  <c r="Q17" i="8"/>
  <c r="P17" i="8"/>
  <c r="O17" i="8"/>
  <c r="M17" i="8"/>
  <c r="F17" i="8"/>
  <c r="E17" i="8"/>
  <c r="D17" i="8"/>
  <c r="C17" i="8"/>
  <c r="AD12" i="8"/>
  <c r="AC12" i="8"/>
  <c r="AB12" i="8"/>
  <c r="AF12" i="8" s="1"/>
  <c r="AA12" i="8"/>
  <c r="Z12" i="8"/>
  <c r="Y12" i="8"/>
  <c r="X12" i="8"/>
  <c r="R12" i="8"/>
  <c r="Q12" i="8"/>
  <c r="P12" i="8"/>
  <c r="O12" i="8"/>
  <c r="M12" i="8"/>
  <c r="F12" i="8"/>
  <c r="E12" i="8"/>
  <c r="D12" i="8"/>
  <c r="C12" i="8"/>
  <c r="AE11" i="8"/>
  <c r="AC11" i="8"/>
  <c r="AB11" i="8"/>
  <c r="AF11" i="8" s="1"/>
  <c r="AA11" i="8"/>
  <c r="Z11" i="8"/>
  <c r="Y11" i="8"/>
  <c r="X11" i="8"/>
  <c r="R11" i="8"/>
  <c r="Q11" i="8"/>
  <c r="P11" i="8"/>
  <c r="O11" i="8"/>
  <c r="M11" i="8"/>
  <c r="F11" i="8"/>
  <c r="E11" i="8"/>
  <c r="D11" i="8"/>
  <c r="C11" i="8"/>
  <c r="AE10" i="8"/>
  <c r="AD10" i="8"/>
  <c r="AF10" i="8" s="1"/>
  <c r="AB10" i="8"/>
  <c r="AA10" i="8"/>
  <c r="Z10" i="8"/>
  <c r="Y10" i="8"/>
  <c r="X10" i="8"/>
  <c r="R10" i="8"/>
  <c r="Q10" i="8"/>
  <c r="P10" i="8"/>
  <c r="O10" i="8"/>
  <c r="M10" i="8"/>
  <c r="E10" i="8"/>
  <c r="D10" i="8"/>
  <c r="AE9" i="8"/>
  <c r="AD9" i="8"/>
  <c r="AC9" i="8"/>
  <c r="AF9" i="8" s="1"/>
  <c r="AA9" i="8"/>
  <c r="Z9" i="8"/>
  <c r="Y9" i="8"/>
  <c r="X9" i="8"/>
  <c r="R9" i="8"/>
  <c r="Q9" i="8"/>
  <c r="P9" i="8"/>
  <c r="O9" i="8"/>
  <c r="M9" i="8"/>
  <c r="F9" i="8"/>
  <c r="E9" i="8"/>
  <c r="D9" i="8"/>
  <c r="C9" i="8"/>
  <c r="E5" i="8"/>
  <c r="H4" i="8"/>
  <c r="G4" i="8"/>
  <c r="F4" i="8"/>
  <c r="Q3" i="8"/>
  <c r="P3" i="8"/>
  <c r="O3" i="8"/>
  <c r="L3" i="8"/>
  <c r="O2" i="8"/>
  <c r="I29" i="7"/>
  <c r="H29" i="7"/>
  <c r="G29" i="7"/>
  <c r="AD27" i="7"/>
  <c r="AC27" i="7"/>
  <c r="AB27" i="7"/>
  <c r="AF27" i="7" s="1"/>
  <c r="AA27" i="7"/>
  <c r="Z27" i="7"/>
  <c r="Y27" i="7"/>
  <c r="X27" i="7"/>
  <c r="R27" i="7"/>
  <c r="Q27" i="7"/>
  <c r="P27" i="7"/>
  <c r="O27" i="7"/>
  <c r="M27" i="7"/>
  <c r="F27" i="7"/>
  <c r="E27" i="7"/>
  <c r="D27" i="7"/>
  <c r="C27" i="7"/>
  <c r="AE26" i="7"/>
  <c r="AC26" i="7"/>
  <c r="AB26" i="7"/>
  <c r="AF26" i="7" s="1"/>
  <c r="AA26" i="7"/>
  <c r="Z26" i="7"/>
  <c r="Y26" i="7"/>
  <c r="X26" i="7"/>
  <c r="R26" i="7"/>
  <c r="Q26" i="7"/>
  <c r="P26" i="7"/>
  <c r="O26" i="7"/>
  <c r="M26" i="7"/>
  <c r="F26" i="7"/>
  <c r="E26" i="7"/>
  <c r="D26" i="7"/>
  <c r="C26" i="7"/>
  <c r="AE25" i="7"/>
  <c r="AD25" i="7"/>
  <c r="AB25" i="7"/>
  <c r="AF25" i="7" s="1"/>
  <c r="AA25" i="7"/>
  <c r="Z25" i="7"/>
  <c r="Y25" i="7"/>
  <c r="X25" i="7"/>
  <c r="R25" i="7"/>
  <c r="Q25" i="7"/>
  <c r="P25" i="7"/>
  <c r="O25" i="7"/>
  <c r="M25" i="7"/>
  <c r="F25" i="7"/>
  <c r="E25" i="7"/>
  <c r="D25" i="7"/>
  <c r="C25" i="7"/>
  <c r="AE24" i="7"/>
  <c r="AD24" i="7"/>
  <c r="AC24" i="7"/>
  <c r="AF24" i="7" s="1"/>
  <c r="AA24" i="7"/>
  <c r="Z24" i="7"/>
  <c r="Y24" i="7"/>
  <c r="X24" i="7"/>
  <c r="R24" i="7"/>
  <c r="Q24" i="7"/>
  <c r="P24" i="7"/>
  <c r="O24" i="7"/>
  <c r="M24" i="7"/>
  <c r="F24" i="7"/>
  <c r="E24" i="7"/>
  <c r="D24" i="7"/>
  <c r="C24" i="7"/>
  <c r="AF20" i="7"/>
  <c r="AD20" i="7"/>
  <c r="AC20" i="7"/>
  <c r="AB20" i="7"/>
  <c r="AA20" i="7"/>
  <c r="Z20" i="7"/>
  <c r="Y20" i="7"/>
  <c r="X20" i="7"/>
  <c r="R20" i="7"/>
  <c r="Q20" i="7"/>
  <c r="P20" i="7"/>
  <c r="O20" i="7"/>
  <c r="M20" i="7"/>
  <c r="F20" i="7"/>
  <c r="E20" i="7"/>
  <c r="D20" i="7"/>
  <c r="C20" i="7"/>
  <c r="AE19" i="7"/>
  <c r="AC19" i="7"/>
  <c r="AF19" i="7" s="1"/>
  <c r="AB19" i="7"/>
  <c r="AA19" i="7"/>
  <c r="Z19" i="7"/>
  <c r="Y19" i="7"/>
  <c r="X19" i="7"/>
  <c r="R19" i="7"/>
  <c r="Q19" i="7"/>
  <c r="P19" i="7"/>
  <c r="O19" i="7"/>
  <c r="M19" i="7"/>
  <c r="F19" i="7"/>
  <c r="E19" i="7"/>
  <c r="D19" i="7"/>
  <c r="C19" i="7"/>
  <c r="AE18" i="7"/>
  <c r="AD18" i="7"/>
  <c r="AB18" i="7"/>
  <c r="AF18" i="7" s="1"/>
  <c r="AA18" i="7"/>
  <c r="Z18" i="7"/>
  <c r="Y18" i="7"/>
  <c r="X18" i="7"/>
  <c r="R18" i="7"/>
  <c r="Q18" i="7"/>
  <c r="P18" i="7"/>
  <c r="O18" i="7"/>
  <c r="M18" i="7"/>
  <c r="F18" i="7"/>
  <c r="E18" i="7"/>
  <c r="D18" i="7"/>
  <c r="C18" i="7"/>
  <c r="AE17" i="7"/>
  <c r="AD17" i="7"/>
  <c r="AC17" i="7"/>
  <c r="AF17" i="7" s="1"/>
  <c r="AA17" i="7"/>
  <c r="Z17" i="7"/>
  <c r="Y17" i="7"/>
  <c r="X17" i="7"/>
  <c r="R17" i="7"/>
  <c r="Q17" i="7"/>
  <c r="P17" i="7"/>
  <c r="O17" i="7"/>
  <c r="M17" i="7"/>
  <c r="F17" i="7"/>
  <c r="E17" i="7"/>
  <c r="D17" i="7"/>
  <c r="C17" i="7"/>
  <c r="AD12" i="7"/>
  <c r="AC12" i="7"/>
  <c r="AB12" i="7"/>
  <c r="AF12" i="7" s="1"/>
  <c r="AA12" i="7"/>
  <c r="Z12" i="7"/>
  <c r="Y12" i="7"/>
  <c r="X12" i="7"/>
  <c r="R12" i="7"/>
  <c r="Q12" i="7"/>
  <c r="P12" i="7"/>
  <c r="O12" i="7"/>
  <c r="M12" i="7"/>
  <c r="F12" i="7"/>
  <c r="E12" i="7"/>
  <c r="D12" i="7"/>
  <c r="C12" i="7"/>
  <c r="AE11" i="7"/>
  <c r="AC11" i="7"/>
  <c r="AB11" i="7"/>
  <c r="AF11" i="7" s="1"/>
  <c r="AA11" i="7"/>
  <c r="Z11" i="7"/>
  <c r="Y11" i="7"/>
  <c r="X11" i="7"/>
  <c r="R11" i="7"/>
  <c r="Q11" i="7"/>
  <c r="P11" i="7"/>
  <c r="O11" i="7"/>
  <c r="M11" i="7"/>
  <c r="F11" i="7"/>
  <c r="E11" i="7"/>
  <c r="D11" i="7"/>
  <c r="C11" i="7"/>
  <c r="AE10" i="7"/>
  <c r="AD10" i="7"/>
  <c r="AF10" i="7" s="1"/>
  <c r="AB10" i="7"/>
  <c r="AA10" i="7"/>
  <c r="Z10" i="7"/>
  <c r="Y10" i="7"/>
  <c r="X10" i="7"/>
  <c r="R10" i="7"/>
  <c r="Q10" i="7"/>
  <c r="P10" i="7"/>
  <c r="O10" i="7"/>
  <c r="M10" i="7"/>
  <c r="AE9" i="7"/>
  <c r="AD9" i="7"/>
  <c r="AF9" i="7" s="1"/>
  <c r="AC9" i="7"/>
  <c r="AA9" i="7"/>
  <c r="Z9" i="7"/>
  <c r="Y9" i="7"/>
  <c r="X9" i="7"/>
  <c r="R9" i="7"/>
  <c r="Q9" i="7"/>
  <c r="P9" i="7"/>
  <c r="O9" i="7"/>
  <c r="M9" i="7"/>
  <c r="F9" i="7"/>
  <c r="E9" i="7"/>
  <c r="D9" i="7"/>
  <c r="C9" i="7"/>
  <c r="E5" i="7"/>
  <c r="H4" i="7"/>
  <c r="G4" i="7"/>
  <c r="F4" i="7"/>
  <c r="Q3" i="7"/>
  <c r="P3" i="7"/>
  <c r="O3" i="7"/>
  <c r="L3" i="7"/>
  <c r="O2" i="7"/>
  <c r="I28" i="5"/>
  <c r="H28" i="5"/>
  <c r="G28" i="5"/>
  <c r="AD26" i="5"/>
  <c r="AC26" i="5"/>
  <c r="AB26" i="5"/>
  <c r="AF26" i="5" s="1"/>
  <c r="AA26" i="5"/>
  <c r="Z26" i="5"/>
  <c r="Y26" i="5"/>
  <c r="X26" i="5"/>
  <c r="R26" i="5"/>
  <c r="Q26" i="5"/>
  <c r="P26" i="5"/>
  <c r="O26" i="5"/>
  <c r="M26" i="5"/>
  <c r="F26" i="5"/>
  <c r="E26" i="5"/>
  <c r="D26" i="5"/>
  <c r="C26" i="5"/>
  <c r="AE25" i="5"/>
  <c r="AC25" i="5"/>
  <c r="AB25" i="5"/>
  <c r="AA25" i="5"/>
  <c r="Z25" i="5"/>
  <c r="Y25" i="5"/>
  <c r="X25" i="5"/>
  <c r="R25" i="5"/>
  <c r="Q25" i="5"/>
  <c r="P25" i="5"/>
  <c r="O25" i="5"/>
  <c r="M25" i="5"/>
  <c r="F25" i="5"/>
  <c r="E25" i="5"/>
  <c r="D25" i="5"/>
  <c r="C25" i="5"/>
  <c r="AE24" i="5"/>
  <c r="AD24" i="5"/>
  <c r="AF24" i="5" s="1"/>
  <c r="AB24" i="5"/>
  <c r="AA24" i="5"/>
  <c r="Z24" i="5"/>
  <c r="Y24" i="5"/>
  <c r="X24" i="5"/>
  <c r="R24" i="5"/>
  <c r="Q24" i="5"/>
  <c r="P24" i="5"/>
  <c r="O24" i="5"/>
  <c r="M24" i="5"/>
  <c r="F24" i="5"/>
  <c r="E24" i="5"/>
  <c r="D24" i="5"/>
  <c r="C24" i="5"/>
  <c r="AE23" i="5"/>
  <c r="AD23" i="5"/>
  <c r="AC23" i="5"/>
  <c r="AA23" i="5"/>
  <c r="Z23" i="5"/>
  <c r="Y23" i="5"/>
  <c r="X23" i="5"/>
  <c r="R23" i="5"/>
  <c r="Q23" i="5"/>
  <c r="P23" i="5"/>
  <c r="O23" i="5"/>
  <c r="M23" i="5"/>
  <c r="F23" i="5"/>
  <c r="E23" i="5"/>
  <c r="D23" i="5"/>
  <c r="C23" i="5"/>
  <c r="AD19" i="5"/>
  <c r="AC19" i="5"/>
  <c r="AB19" i="5"/>
  <c r="AF19" i="5" s="1"/>
  <c r="AA19" i="5"/>
  <c r="Z19" i="5"/>
  <c r="Y19" i="5"/>
  <c r="X19" i="5"/>
  <c r="R19" i="5"/>
  <c r="Q19" i="5"/>
  <c r="P19" i="5"/>
  <c r="O19" i="5"/>
  <c r="M19" i="5"/>
  <c r="F19" i="5"/>
  <c r="E19" i="5"/>
  <c r="D19" i="5"/>
  <c r="C19" i="5"/>
  <c r="AE18" i="5"/>
  <c r="AC18" i="5"/>
  <c r="AB18" i="5"/>
  <c r="AF18" i="5" s="1"/>
  <c r="AA18" i="5"/>
  <c r="Z18" i="5"/>
  <c r="Y18" i="5"/>
  <c r="X18" i="5"/>
  <c r="R18" i="5"/>
  <c r="Q18" i="5"/>
  <c r="P18" i="5"/>
  <c r="O18" i="5"/>
  <c r="M18" i="5"/>
  <c r="F18" i="5"/>
  <c r="E18" i="5"/>
  <c r="D18" i="5"/>
  <c r="C18" i="5"/>
  <c r="AE17" i="5"/>
  <c r="AD17" i="5"/>
  <c r="AB17" i="5"/>
  <c r="AF17" i="5" s="1"/>
  <c r="AA17" i="5"/>
  <c r="Z17" i="5"/>
  <c r="Y17" i="5"/>
  <c r="X17" i="5"/>
  <c r="R17" i="5"/>
  <c r="Q17" i="5"/>
  <c r="P17" i="5"/>
  <c r="O17" i="5"/>
  <c r="M17" i="5"/>
  <c r="F17" i="5"/>
  <c r="E17" i="5"/>
  <c r="D17" i="5"/>
  <c r="C17" i="5"/>
  <c r="AE16" i="5"/>
  <c r="AD16" i="5"/>
  <c r="AC16" i="5"/>
  <c r="AF16" i="5" s="1"/>
  <c r="AA16" i="5"/>
  <c r="Z16" i="5"/>
  <c r="Y16" i="5"/>
  <c r="X16" i="5"/>
  <c r="R16" i="5"/>
  <c r="Q16" i="5"/>
  <c r="P16" i="5"/>
  <c r="O16" i="5"/>
  <c r="M16" i="5"/>
  <c r="F16" i="5"/>
  <c r="E16" i="5"/>
  <c r="D16" i="5"/>
  <c r="C16" i="5"/>
  <c r="AD12" i="5"/>
  <c r="AC12" i="5"/>
  <c r="AB12" i="5"/>
  <c r="AA12" i="5"/>
  <c r="Z12" i="5"/>
  <c r="Y12" i="5"/>
  <c r="X12" i="5"/>
  <c r="R12" i="5"/>
  <c r="Q12" i="5"/>
  <c r="P12" i="5"/>
  <c r="O12" i="5"/>
  <c r="M12" i="5"/>
  <c r="F12" i="5"/>
  <c r="E12" i="5"/>
  <c r="D12" i="5"/>
  <c r="C12" i="5"/>
  <c r="AE11" i="5"/>
  <c r="AF11" i="5" s="1"/>
  <c r="AC11" i="5"/>
  <c r="AB11" i="5"/>
  <c r="AA11" i="5"/>
  <c r="Z11" i="5"/>
  <c r="Y11" i="5"/>
  <c r="X11" i="5"/>
  <c r="R11" i="5"/>
  <c r="Q11" i="5"/>
  <c r="P11" i="5"/>
  <c r="O11" i="5"/>
  <c r="M11" i="5"/>
  <c r="F11" i="5"/>
  <c r="E11" i="5"/>
  <c r="D11" i="5"/>
  <c r="C11" i="5"/>
  <c r="AE10" i="5"/>
  <c r="AD10" i="5"/>
  <c r="AF10" i="5" s="1"/>
  <c r="AB10" i="5"/>
  <c r="AA10" i="5"/>
  <c r="Z10" i="5"/>
  <c r="Y10" i="5"/>
  <c r="X10" i="5"/>
  <c r="R10" i="5"/>
  <c r="Q10" i="5"/>
  <c r="P10" i="5"/>
  <c r="O10" i="5"/>
  <c r="M10" i="5"/>
  <c r="F10" i="5"/>
  <c r="E10" i="5"/>
  <c r="D10" i="5"/>
  <c r="C10" i="5"/>
  <c r="AE9" i="5"/>
  <c r="AD9" i="5"/>
  <c r="AC9" i="5"/>
  <c r="AA9" i="5"/>
  <c r="Z9" i="5"/>
  <c r="Y9" i="5"/>
  <c r="X9" i="5"/>
  <c r="R9" i="5"/>
  <c r="Q9" i="5"/>
  <c r="P9" i="5"/>
  <c r="O9" i="5"/>
  <c r="M9" i="5"/>
  <c r="F9" i="5"/>
  <c r="E9" i="5"/>
  <c r="D9" i="5"/>
  <c r="C9" i="5"/>
  <c r="E5" i="5"/>
  <c r="H4" i="5"/>
  <c r="G4" i="5"/>
  <c r="F4" i="5"/>
  <c r="Q3" i="5"/>
  <c r="P3" i="5"/>
  <c r="O3" i="5"/>
  <c r="K3" i="5"/>
  <c r="O2" i="5"/>
  <c r="I28" i="4"/>
  <c r="H28" i="4"/>
  <c r="G28" i="4"/>
  <c r="AD26" i="4"/>
  <c r="AC26" i="4"/>
  <c r="AB26" i="4"/>
  <c r="AF26" i="4" s="1"/>
  <c r="AA26" i="4"/>
  <c r="Z26" i="4"/>
  <c r="Y26" i="4"/>
  <c r="X26" i="4"/>
  <c r="R26" i="4"/>
  <c r="Q26" i="4"/>
  <c r="P26" i="4"/>
  <c r="O26" i="4"/>
  <c r="M26" i="4"/>
  <c r="F26" i="4"/>
  <c r="E26" i="4"/>
  <c r="D26" i="4"/>
  <c r="C26" i="4"/>
  <c r="AE25" i="4"/>
  <c r="AC25" i="4"/>
  <c r="AB25" i="4"/>
  <c r="AF25" i="4" s="1"/>
  <c r="AA25" i="4"/>
  <c r="Z25" i="4"/>
  <c r="Y25" i="4"/>
  <c r="X25" i="4"/>
  <c r="R25" i="4"/>
  <c r="Q25" i="4"/>
  <c r="P25" i="4"/>
  <c r="O25" i="4"/>
  <c r="M25" i="4"/>
  <c r="F25" i="4"/>
  <c r="E25" i="4"/>
  <c r="D25" i="4"/>
  <c r="C25" i="4"/>
  <c r="AE24" i="4"/>
  <c r="AD24" i="4"/>
  <c r="AB24" i="4"/>
  <c r="AF24" i="4" s="1"/>
  <c r="AA24" i="4"/>
  <c r="Z24" i="4"/>
  <c r="Y24" i="4"/>
  <c r="X24" i="4"/>
  <c r="R24" i="4"/>
  <c r="Q24" i="4"/>
  <c r="P24" i="4"/>
  <c r="O24" i="4"/>
  <c r="M24" i="4"/>
  <c r="F24" i="4"/>
  <c r="E24" i="4"/>
  <c r="D24" i="4"/>
  <c r="C24" i="4"/>
  <c r="AE23" i="4"/>
  <c r="AD23" i="4"/>
  <c r="AC23" i="4"/>
  <c r="AF23" i="4" s="1"/>
  <c r="AA23" i="4"/>
  <c r="Z23" i="4"/>
  <c r="Y23" i="4"/>
  <c r="X23" i="4"/>
  <c r="R23" i="4"/>
  <c r="Q23" i="4"/>
  <c r="P23" i="4"/>
  <c r="O23" i="4"/>
  <c r="M23" i="4"/>
  <c r="F23" i="4"/>
  <c r="E23" i="4"/>
  <c r="D23" i="4"/>
  <c r="C23" i="4"/>
  <c r="AD19" i="4"/>
  <c r="AC19" i="4"/>
  <c r="AF19" i="4" s="1"/>
  <c r="AB19" i="4"/>
  <c r="AA19" i="4"/>
  <c r="Z19" i="4"/>
  <c r="Y19" i="4"/>
  <c r="X19" i="4"/>
  <c r="R19" i="4"/>
  <c r="Q19" i="4"/>
  <c r="P19" i="4"/>
  <c r="O19" i="4"/>
  <c r="M19" i="4"/>
  <c r="F19" i="4"/>
  <c r="E19" i="4"/>
  <c r="D19" i="4"/>
  <c r="C19" i="4"/>
  <c r="AE18" i="4"/>
  <c r="AC18" i="4"/>
  <c r="AB18" i="4"/>
  <c r="AA18" i="4"/>
  <c r="Z18" i="4"/>
  <c r="Y18" i="4"/>
  <c r="X18" i="4"/>
  <c r="R18" i="4"/>
  <c r="Q18" i="4"/>
  <c r="P18" i="4"/>
  <c r="O18" i="4"/>
  <c r="M18" i="4"/>
  <c r="F18" i="4"/>
  <c r="E18" i="4"/>
  <c r="D18" i="4"/>
  <c r="AE17" i="4"/>
  <c r="AD17" i="4"/>
  <c r="AB17" i="4"/>
  <c r="AA17" i="4"/>
  <c r="Z17" i="4"/>
  <c r="Y17" i="4"/>
  <c r="X17" i="4"/>
  <c r="R17" i="4"/>
  <c r="Q17" i="4"/>
  <c r="P17" i="4"/>
  <c r="O17" i="4"/>
  <c r="M17" i="4"/>
  <c r="F17" i="4"/>
  <c r="E17" i="4"/>
  <c r="D17" i="4"/>
  <c r="C17" i="4"/>
  <c r="AE16" i="4"/>
  <c r="AD16" i="4"/>
  <c r="AC16" i="4"/>
  <c r="AA16" i="4"/>
  <c r="Z16" i="4"/>
  <c r="Y16" i="4"/>
  <c r="X16" i="4"/>
  <c r="R16" i="4"/>
  <c r="Q16" i="4"/>
  <c r="P16" i="4"/>
  <c r="O16" i="4"/>
  <c r="M16" i="4"/>
  <c r="F16" i="4"/>
  <c r="E16" i="4"/>
  <c r="D16" i="4"/>
  <c r="C16" i="4"/>
  <c r="AD12" i="4"/>
  <c r="AC12" i="4"/>
  <c r="AB12" i="4"/>
  <c r="AA12" i="4"/>
  <c r="Z12" i="4"/>
  <c r="Y12" i="4"/>
  <c r="X12" i="4"/>
  <c r="R12" i="4"/>
  <c r="Q12" i="4"/>
  <c r="P12" i="4"/>
  <c r="O12" i="4"/>
  <c r="M12" i="4"/>
  <c r="F12" i="4"/>
  <c r="E12" i="4"/>
  <c r="D12" i="4"/>
  <c r="C12" i="4"/>
  <c r="AE11" i="4"/>
  <c r="AC11" i="4"/>
  <c r="AF11" i="4" s="1"/>
  <c r="AB11" i="4"/>
  <c r="AA11" i="4"/>
  <c r="Z11" i="4"/>
  <c r="Y11" i="4"/>
  <c r="X11" i="4"/>
  <c r="R11" i="4"/>
  <c r="Q11" i="4"/>
  <c r="P11" i="4"/>
  <c r="O11" i="4"/>
  <c r="M11" i="4"/>
  <c r="F11" i="4"/>
  <c r="E11" i="4"/>
  <c r="D11" i="4"/>
  <c r="C11" i="4"/>
  <c r="AE10" i="4"/>
  <c r="AD10" i="4"/>
  <c r="AB10" i="4"/>
  <c r="AA10" i="4"/>
  <c r="Z10" i="4"/>
  <c r="Y10" i="4"/>
  <c r="X10" i="4"/>
  <c r="R10" i="4"/>
  <c r="Q10" i="4"/>
  <c r="P10" i="4"/>
  <c r="O10" i="4"/>
  <c r="M10" i="4"/>
  <c r="F10" i="4"/>
  <c r="E10" i="4"/>
  <c r="D10" i="4"/>
  <c r="C10" i="4"/>
  <c r="AE9" i="4"/>
  <c r="AD9" i="4"/>
  <c r="AC9" i="4"/>
  <c r="AF9" i="4" s="1"/>
  <c r="AA9" i="4"/>
  <c r="Z9" i="4"/>
  <c r="Y9" i="4"/>
  <c r="X9" i="4"/>
  <c r="R9" i="4"/>
  <c r="Q9" i="4"/>
  <c r="P9" i="4"/>
  <c r="O9" i="4"/>
  <c r="M9" i="4"/>
  <c r="F9" i="4"/>
  <c r="E9" i="4"/>
  <c r="D9" i="4"/>
  <c r="C9" i="4"/>
  <c r="E5" i="4"/>
  <c r="H4" i="4"/>
  <c r="G4" i="4"/>
  <c r="F4" i="4"/>
  <c r="Q3" i="4"/>
  <c r="P3" i="4"/>
  <c r="O3" i="4"/>
  <c r="K3" i="4"/>
  <c r="O2" i="4"/>
  <c r="I29" i="2"/>
  <c r="H29" i="2"/>
  <c r="G29" i="2"/>
  <c r="AD27" i="2"/>
  <c r="AC27" i="2"/>
  <c r="AF27" i="2" s="1"/>
  <c r="AB27" i="2"/>
  <c r="AA27" i="2"/>
  <c r="Z27" i="2"/>
  <c r="Y27" i="2"/>
  <c r="X27" i="2"/>
  <c r="R27" i="2"/>
  <c r="Q27" i="2"/>
  <c r="P27" i="2"/>
  <c r="O27" i="2"/>
  <c r="M27" i="2"/>
  <c r="F27" i="2"/>
  <c r="E27" i="2"/>
  <c r="D27" i="2"/>
  <c r="C27" i="2"/>
  <c r="AE26" i="2"/>
  <c r="AC26" i="2"/>
  <c r="AB26" i="2"/>
  <c r="AF26" i="2" s="1"/>
  <c r="AA26" i="2"/>
  <c r="Z26" i="2"/>
  <c r="Y26" i="2"/>
  <c r="X26" i="2"/>
  <c r="R26" i="2"/>
  <c r="Q26" i="2"/>
  <c r="P26" i="2"/>
  <c r="O26" i="2"/>
  <c r="M26" i="2"/>
  <c r="F26" i="2"/>
  <c r="E26" i="2"/>
  <c r="D26" i="2"/>
  <c r="AE25" i="2"/>
  <c r="AD25" i="2"/>
  <c r="AF25" i="2" s="1"/>
  <c r="AB25" i="2"/>
  <c r="AA25" i="2"/>
  <c r="Z25" i="2"/>
  <c r="Y25" i="2"/>
  <c r="X25" i="2"/>
  <c r="R25" i="2"/>
  <c r="Q25" i="2"/>
  <c r="P25" i="2"/>
  <c r="O25" i="2"/>
  <c r="M25" i="2"/>
  <c r="F25" i="2"/>
  <c r="E25" i="2"/>
  <c r="D25" i="2"/>
  <c r="C25" i="2"/>
  <c r="AE24" i="2"/>
  <c r="AD24" i="2"/>
  <c r="AC24" i="2"/>
  <c r="AF24" i="2" s="1"/>
  <c r="AA24" i="2"/>
  <c r="Z24" i="2"/>
  <c r="Y24" i="2"/>
  <c r="X24" i="2"/>
  <c r="R24" i="2"/>
  <c r="Q24" i="2"/>
  <c r="P24" i="2"/>
  <c r="O24" i="2"/>
  <c r="M24" i="2"/>
  <c r="F24" i="2"/>
  <c r="E24" i="2"/>
  <c r="D24" i="2"/>
  <c r="AD20" i="2"/>
  <c r="AC20" i="2"/>
  <c r="AF20" i="2" s="1"/>
  <c r="AB20" i="2"/>
  <c r="AA20" i="2"/>
  <c r="Z20" i="2"/>
  <c r="Y20" i="2"/>
  <c r="X20" i="2"/>
  <c r="R20" i="2"/>
  <c r="Q20" i="2"/>
  <c r="P20" i="2"/>
  <c r="O20" i="2"/>
  <c r="M20" i="2"/>
  <c r="C20" i="2"/>
  <c r="AE19" i="2"/>
  <c r="AC19" i="2"/>
  <c r="AF19" i="2" s="1"/>
  <c r="AB19" i="2"/>
  <c r="AA19" i="2"/>
  <c r="Z19" i="2"/>
  <c r="Y19" i="2"/>
  <c r="X19" i="2"/>
  <c r="R19" i="2"/>
  <c r="Q19" i="2"/>
  <c r="P19" i="2"/>
  <c r="O19" i="2"/>
  <c r="M19" i="2"/>
  <c r="F19" i="2"/>
  <c r="E19" i="2"/>
  <c r="D19" i="2"/>
  <c r="C19" i="2"/>
  <c r="AF18" i="2"/>
  <c r="AE18" i="2"/>
  <c r="AD18" i="2"/>
  <c r="AB18" i="2"/>
  <c r="AA18" i="2"/>
  <c r="Z18" i="2"/>
  <c r="Y18" i="2"/>
  <c r="X18" i="2"/>
  <c r="R18" i="2"/>
  <c r="Q18" i="2"/>
  <c r="P18" i="2"/>
  <c r="O18" i="2"/>
  <c r="M18" i="2"/>
  <c r="F18" i="2"/>
  <c r="E18" i="2"/>
  <c r="D18" i="2"/>
  <c r="C18" i="2"/>
  <c r="AF17" i="2"/>
  <c r="AE17" i="2"/>
  <c r="AD17" i="2"/>
  <c r="AC17" i="2"/>
  <c r="AA17" i="2"/>
  <c r="Z17" i="2"/>
  <c r="Y17" i="2"/>
  <c r="X17" i="2"/>
  <c r="R17" i="2"/>
  <c r="Q17" i="2"/>
  <c r="P17" i="2"/>
  <c r="O17" i="2"/>
  <c r="M17" i="2"/>
  <c r="F17" i="2"/>
  <c r="E17" i="2"/>
  <c r="D17" i="2"/>
  <c r="AF12" i="2"/>
  <c r="AD12" i="2"/>
  <c r="AC12" i="2"/>
  <c r="AB12" i="2"/>
  <c r="AA12" i="2"/>
  <c r="Z12" i="2"/>
  <c r="Y12" i="2"/>
  <c r="X12" i="2"/>
  <c r="R12" i="2"/>
  <c r="Q12" i="2"/>
  <c r="P12" i="2"/>
  <c r="O12" i="2"/>
  <c r="M12" i="2"/>
  <c r="F12" i="2"/>
  <c r="E12" i="2"/>
  <c r="D12" i="2"/>
  <c r="C12" i="2"/>
  <c r="AE11" i="2"/>
  <c r="AC11" i="2"/>
  <c r="AF11" i="2" s="1"/>
  <c r="AB11" i="2"/>
  <c r="AA11" i="2"/>
  <c r="Z11" i="2"/>
  <c r="Y11" i="2"/>
  <c r="X11" i="2"/>
  <c r="R11" i="2"/>
  <c r="Q11" i="2"/>
  <c r="P11" i="2"/>
  <c r="O11" i="2"/>
  <c r="M11" i="2"/>
  <c r="F11" i="2"/>
  <c r="E11" i="2"/>
  <c r="D11" i="2"/>
  <c r="C11" i="2"/>
  <c r="AE10" i="2"/>
  <c r="AD10" i="2"/>
  <c r="AB10" i="2"/>
  <c r="AF10" i="2" s="1"/>
  <c r="AA10" i="2"/>
  <c r="Z10" i="2"/>
  <c r="Y10" i="2"/>
  <c r="X10" i="2"/>
  <c r="R10" i="2"/>
  <c r="Q10" i="2"/>
  <c r="P10" i="2"/>
  <c r="O10" i="2"/>
  <c r="M10" i="2"/>
  <c r="E10" i="2"/>
  <c r="D10" i="2"/>
  <c r="AE9" i="2"/>
  <c r="AD9" i="2"/>
  <c r="AF9" i="2" s="1"/>
  <c r="AC9" i="2"/>
  <c r="AA9" i="2"/>
  <c r="Z9" i="2"/>
  <c r="Y9" i="2"/>
  <c r="X9" i="2"/>
  <c r="R9" i="2"/>
  <c r="Q9" i="2"/>
  <c r="P9" i="2"/>
  <c r="O9" i="2"/>
  <c r="M9" i="2"/>
  <c r="F9" i="2"/>
  <c r="E9" i="2"/>
  <c r="D9" i="2"/>
  <c r="C9" i="2"/>
  <c r="E5" i="2"/>
  <c r="H4" i="2"/>
  <c r="G4" i="2"/>
  <c r="F4" i="2"/>
  <c r="Q3" i="2"/>
  <c r="P3" i="2"/>
  <c r="O3" i="2"/>
  <c r="L3" i="2"/>
  <c r="O2" i="2"/>
  <c r="O2" i="1"/>
  <c r="L3" i="1"/>
  <c r="O3" i="1"/>
  <c r="P3" i="1"/>
  <c r="Q3" i="1"/>
  <c r="F4" i="1"/>
  <c r="G4" i="1"/>
  <c r="H4" i="1"/>
  <c r="E5" i="1"/>
  <c r="C9" i="1"/>
  <c r="D9" i="1"/>
  <c r="E9" i="1"/>
  <c r="F9" i="1"/>
  <c r="M9" i="1"/>
  <c r="O9" i="1"/>
  <c r="P9" i="1"/>
  <c r="Q9" i="1"/>
  <c r="R9" i="1"/>
  <c r="X9" i="1"/>
  <c r="Y9" i="1"/>
  <c r="Z9" i="1"/>
  <c r="AA9" i="1"/>
  <c r="AC9" i="1"/>
  <c r="AD9" i="1"/>
  <c r="AE9" i="1"/>
  <c r="D10" i="1"/>
  <c r="E10" i="1"/>
  <c r="M10" i="1"/>
  <c r="O10" i="1"/>
  <c r="P10" i="1"/>
  <c r="Q10" i="1"/>
  <c r="R10" i="1"/>
  <c r="X10" i="1"/>
  <c r="Y10" i="1"/>
  <c r="Z10" i="1"/>
  <c r="AA10" i="1"/>
  <c r="AB10" i="1"/>
  <c r="AD10" i="1"/>
  <c r="AE10" i="1"/>
  <c r="C11" i="1"/>
  <c r="D11" i="1"/>
  <c r="E11" i="1"/>
  <c r="F11" i="1"/>
  <c r="M11" i="1"/>
  <c r="O11" i="1"/>
  <c r="P11" i="1"/>
  <c r="Q11" i="1"/>
  <c r="R11" i="1"/>
  <c r="X11" i="1"/>
  <c r="Y11" i="1"/>
  <c r="Z11" i="1"/>
  <c r="AA11" i="1"/>
  <c r="AB11" i="1"/>
  <c r="AF11" i="1" s="1"/>
  <c r="AC11" i="1"/>
  <c r="AE11" i="1"/>
  <c r="C12" i="1"/>
  <c r="D12" i="1"/>
  <c r="E12" i="1"/>
  <c r="F12" i="1"/>
  <c r="M12" i="1"/>
  <c r="O12" i="1"/>
  <c r="P12" i="1"/>
  <c r="Q12" i="1"/>
  <c r="R12" i="1"/>
  <c r="X12" i="1"/>
  <c r="Y12" i="1"/>
  <c r="Z12" i="1"/>
  <c r="AA12" i="1"/>
  <c r="AB12" i="1"/>
  <c r="AF12" i="1" s="1"/>
  <c r="AC12" i="1"/>
  <c r="AD12" i="1"/>
  <c r="C17" i="1"/>
  <c r="D17" i="1"/>
  <c r="E17" i="1"/>
  <c r="F17" i="1"/>
  <c r="M17" i="1"/>
  <c r="O17" i="1"/>
  <c r="P17" i="1"/>
  <c r="Q17" i="1"/>
  <c r="R17" i="1"/>
  <c r="X17" i="1"/>
  <c r="Y17" i="1"/>
  <c r="Z17" i="1"/>
  <c r="AA17" i="1"/>
  <c r="AC17" i="1"/>
  <c r="AF17" i="1" s="1"/>
  <c r="AD17" i="1"/>
  <c r="AE17" i="1"/>
  <c r="C18" i="1"/>
  <c r="D18" i="1"/>
  <c r="E18" i="1"/>
  <c r="F18" i="1"/>
  <c r="M18" i="1"/>
  <c r="O18" i="1"/>
  <c r="P18" i="1"/>
  <c r="Q18" i="1"/>
  <c r="R18" i="1"/>
  <c r="X18" i="1"/>
  <c r="Y18" i="1"/>
  <c r="Z18" i="1"/>
  <c r="AA18" i="1"/>
  <c r="AB18" i="1"/>
  <c r="AD18" i="1"/>
  <c r="AE18" i="1"/>
  <c r="C19" i="1"/>
  <c r="D19" i="1"/>
  <c r="E19" i="1"/>
  <c r="F19" i="1"/>
  <c r="M19" i="1"/>
  <c r="O19" i="1"/>
  <c r="P19" i="1"/>
  <c r="Q19" i="1"/>
  <c r="R19" i="1"/>
  <c r="X19" i="1"/>
  <c r="Y19" i="1"/>
  <c r="Z19" i="1"/>
  <c r="AA19" i="1"/>
  <c r="AB19" i="1"/>
  <c r="AF19" i="1" s="1"/>
  <c r="AC19" i="1"/>
  <c r="AE19" i="1"/>
  <c r="C20" i="1"/>
  <c r="D20" i="1"/>
  <c r="E20" i="1"/>
  <c r="F20" i="1"/>
  <c r="M20" i="1"/>
  <c r="O20" i="1"/>
  <c r="P20" i="1"/>
  <c r="Q20" i="1"/>
  <c r="R20" i="1"/>
  <c r="X20" i="1"/>
  <c r="Y20" i="1"/>
  <c r="Z20" i="1"/>
  <c r="AA20" i="1"/>
  <c r="AB20" i="1"/>
  <c r="AF20" i="1" s="1"/>
  <c r="AC20" i="1"/>
  <c r="AD20" i="1"/>
  <c r="C24" i="1"/>
  <c r="D24" i="1"/>
  <c r="E24" i="1"/>
  <c r="F24" i="1"/>
  <c r="M24" i="1"/>
  <c r="O24" i="1"/>
  <c r="P24" i="1"/>
  <c r="Q24" i="1"/>
  <c r="R24" i="1"/>
  <c r="X24" i="1"/>
  <c r="Y24" i="1"/>
  <c r="Z24" i="1"/>
  <c r="AA24" i="1"/>
  <c r="AC24" i="1"/>
  <c r="AD24" i="1"/>
  <c r="AE24" i="1"/>
  <c r="C25" i="1"/>
  <c r="D25" i="1"/>
  <c r="E25" i="1"/>
  <c r="F25" i="1"/>
  <c r="M25" i="1"/>
  <c r="O25" i="1"/>
  <c r="P25" i="1"/>
  <c r="Q25" i="1"/>
  <c r="R25" i="1"/>
  <c r="X25" i="1"/>
  <c r="Y25" i="1"/>
  <c r="Z25" i="1"/>
  <c r="AA25" i="1"/>
  <c r="AB25" i="1"/>
  <c r="AD25" i="1"/>
  <c r="AE25" i="1"/>
  <c r="C26" i="1"/>
  <c r="D26" i="1"/>
  <c r="E26" i="1"/>
  <c r="F26" i="1"/>
  <c r="M26" i="1"/>
  <c r="O26" i="1"/>
  <c r="P26" i="1"/>
  <c r="Q26" i="1"/>
  <c r="R26" i="1"/>
  <c r="X26" i="1"/>
  <c r="Y26" i="1"/>
  <c r="Z26" i="1"/>
  <c r="AA26" i="1"/>
  <c r="AB26" i="1"/>
  <c r="AC26" i="1"/>
  <c r="AE26" i="1"/>
  <c r="C27" i="1"/>
  <c r="D27" i="1"/>
  <c r="E27" i="1"/>
  <c r="F27" i="1"/>
  <c r="M27" i="1"/>
  <c r="O27" i="1"/>
  <c r="P27" i="1"/>
  <c r="Q27" i="1"/>
  <c r="R27" i="1"/>
  <c r="X27" i="1"/>
  <c r="Y27" i="1"/>
  <c r="Z27" i="1"/>
  <c r="AA27" i="1"/>
  <c r="AB27" i="1"/>
  <c r="AC27" i="1"/>
  <c r="AF27" i="1" s="1"/>
  <c r="AD27" i="1"/>
  <c r="G29" i="1"/>
  <c r="H29" i="1"/>
  <c r="I29" i="1"/>
  <c r="AF10" i="4" l="1"/>
  <c r="AF16" i="4"/>
  <c r="AF17" i="4"/>
  <c r="AF18" i="4"/>
  <c r="AF12" i="5"/>
  <c r="AF23" i="5"/>
  <c r="AF12" i="4"/>
  <c r="AF25" i="5"/>
  <c r="AF25" i="1"/>
  <c r="AF26" i="1"/>
  <c r="AF24" i="1"/>
  <c r="AF18" i="1"/>
  <c r="AF9" i="1"/>
  <c r="AF10" i="1"/>
  <c r="AF9" i="5"/>
</calcChain>
</file>

<file path=xl/comments1.xml><?xml version="1.0" encoding="utf-8"?>
<comments xmlns="http://schemas.openxmlformats.org/spreadsheetml/2006/main">
  <authors>
    <author>mta</author>
  </authors>
  <commentList>
    <comment ref="K2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2.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3.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4.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5.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6.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7.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8.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9.xml><?xml version="1.0" encoding="utf-8"?>
<comments xmlns="http://schemas.openxmlformats.org/spreadsheetml/2006/main">
  <authors>
    <author>mta</author>
  </authors>
  <commentList>
    <comment ref="O7" authorId="0" shape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sharedStrings.xml><?xml version="1.0" encoding="utf-8"?>
<sst xmlns="http://schemas.openxmlformats.org/spreadsheetml/2006/main" count="1695" uniqueCount="397">
  <si>
    <t>podpis:</t>
  </si>
  <si>
    <t>predstavnik igralcev:</t>
  </si>
  <si>
    <t>1 : 4  *  2 : 3  *  1 : 2  *  3 : 4  *  1 : 3  *  2 : 4</t>
  </si>
  <si>
    <t>vrhovni sodnik:</t>
  </si>
  <si>
    <t>vrstni red igranja po skupinah:</t>
  </si>
  <si>
    <t>vodja tekmovanja:</t>
  </si>
  <si>
    <t>skupaj točk</t>
  </si>
  <si>
    <t>klub</t>
  </si>
  <si>
    <t>ime</t>
  </si>
  <si>
    <t>priimek</t>
  </si>
  <si>
    <t>šifra</t>
  </si>
  <si>
    <t>vrstni red</t>
  </si>
  <si>
    <t>število zmag</t>
  </si>
  <si>
    <t xml:space="preserve">skupina: C </t>
  </si>
  <si>
    <t xml:space="preserve">skupina: B </t>
  </si>
  <si>
    <t>OL-LJ</t>
  </si>
  <si>
    <t>Tabela za izračun točk</t>
  </si>
  <si>
    <t xml:space="preserve">skupina:  A  </t>
  </si>
  <si>
    <t>število igralcev:</t>
  </si>
  <si>
    <t>tekmovanje:</t>
  </si>
  <si>
    <t>datum:</t>
  </si>
  <si>
    <t>TENIS SLOVENIJA</t>
  </si>
  <si>
    <t>in teniški klub:</t>
  </si>
  <si>
    <t>kategorija:</t>
  </si>
  <si>
    <t>list ševilka:</t>
  </si>
  <si>
    <r>
      <t xml:space="preserve">ROUND ROBIN </t>
    </r>
    <r>
      <rPr>
        <b/>
        <i/>
        <sz val="24"/>
        <color indexed="8"/>
        <rFont val="Times New Roman CE"/>
        <family val="1"/>
        <charset val="238"/>
      </rPr>
      <t>(4 v skupini)</t>
    </r>
  </si>
  <si>
    <t xml:space="preserve">skupina:  D  </t>
  </si>
  <si>
    <t>ŠDLTA</t>
  </si>
  <si>
    <t xml:space="preserve">skupina:  E  </t>
  </si>
  <si>
    <t xml:space="preserve">skupina:  F  </t>
  </si>
  <si>
    <t>OP 8-11</t>
  </si>
  <si>
    <t>GLAVNI TURNIR</t>
  </si>
  <si>
    <t/>
  </si>
  <si>
    <t>DEČKI - MINI TENIS</t>
  </si>
  <si>
    <t>vrsta turnirja</t>
  </si>
  <si>
    <t>vrhovni  sodnik</t>
  </si>
  <si>
    <t>ANJA REGENT</t>
  </si>
  <si>
    <t>A1</t>
  </si>
  <si>
    <t>PROSTO</t>
  </si>
  <si>
    <t>F2</t>
  </si>
  <si>
    <t>B2</t>
  </si>
  <si>
    <t>E1</t>
  </si>
  <si>
    <t>C2</t>
  </si>
  <si>
    <t>D1</t>
  </si>
  <si>
    <t>C1</t>
  </si>
  <si>
    <t>E2</t>
  </si>
  <si>
    <t>F1</t>
  </si>
  <si>
    <t>A2</t>
  </si>
  <si>
    <t>D2</t>
  </si>
  <si>
    <t>B1</t>
  </si>
  <si>
    <t>število igralk:</t>
  </si>
  <si>
    <t xml:space="preserve">skupina: A </t>
  </si>
  <si>
    <t>skupina: B</t>
  </si>
  <si>
    <t>skupina: C</t>
  </si>
  <si>
    <t>predstavnica igralk:</t>
  </si>
  <si>
    <t xml:space="preserve">skupina: D </t>
  </si>
  <si>
    <t xml:space="preserve">skupina: E </t>
  </si>
  <si>
    <t>DEKLICE - MINI TENIS</t>
  </si>
  <si>
    <t>MIDI</t>
  </si>
  <si>
    <t xml:space="preserve">skupina:  B  </t>
  </si>
  <si>
    <t xml:space="preserve">skupina:  C  </t>
  </si>
  <si>
    <t xml:space="preserve">MIDI </t>
  </si>
  <si>
    <t xml:space="preserve">skupina:  D </t>
  </si>
  <si>
    <t>MAJA</t>
  </si>
  <si>
    <t xml:space="preserve">skupina:  E </t>
  </si>
  <si>
    <t xml:space="preserve">skupina:  F </t>
  </si>
  <si>
    <t>DEČKI - MIDI TENIS</t>
  </si>
  <si>
    <t>skupina: A</t>
  </si>
  <si>
    <t>MAXLJ</t>
  </si>
  <si>
    <t>TABRE</t>
  </si>
  <si>
    <t>skupina: D</t>
  </si>
  <si>
    <t>TK AB</t>
  </si>
  <si>
    <t>skupina: E</t>
  </si>
  <si>
    <t>skupina: F</t>
  </si>
  <si>
    <t>DEKLICE - MIDI TENIS</t>
  </si>
  <si>
    <t>OMAHEN</t>
  </si>
  <si>
    <t>Matic</t>
  </si>
  <si>
    <t>OP 8 - 11  TENIS SLOVENIJA - TABRE</t>
  </si>
  <si>
    <t xml:space="preserve">DEČKI TENIS 11 </t>
  </si>
  <si>
    <t>2</t>
  </si>
  <si>
    <t>3</t>
  </si>
  <si>
    <t>4</t>
  </si>
  <si>
    <t>5</t>
  </si>
  <si>
    <t>6</t>
  </si>
  <si>
    <t>7</t>
  </si>
  <si>
    <t>8</t>
  </si>
  <si>
    <t>9</t>
  </si>
  <si>
    <t>10</t>
  </si>
  <si>
    <t>11</t>
  </si>
  <si>
    <t>12</t>
  </si>
  <si>
    <t>13</t>
  </si>
  <si>
    <t>14</t>
  </si>
  <si>
    <t>15</t>
  </si>
  <si>
    <t>16</t>
  </si>
  <si>
    <t>18</t>
  </si>
  <si>
    <t>19</t>
  </si>
  <si>
    <t>20</t>
  </si>
  <si>
    <t>21</t>
  </si>
  <si>
    <t>22</t>
  </si>
  <si>
    <t>23</t>
  </si>
  <si>
    <t>24</t>
  </si>
  <si>
    <t>25</t>
  </si>
  <si>
    <t>26</t>
  </si>
  <si>
    <t>27</t>
  </si>
  <si>
    <t>28</t>
  </si>
  <si>
    <t>29</t>
  </si>
  <si>
    <t>30</t>
  </si>
  <si>
    <t>31</t>
  </si>
  <si>
    <t>32</t>
  </si>
  <si>
    <t xml:space="preserve">DEČKI TENIS 10 </t>
  </si>
  <si>
    <t xml:space="preserve">DEKLICE  TENIS 11 </t>
  </si>
  <si>
    <t xml:space="preserve">DEKLICE  TENIS 10 </t>
  </si>
  <si>
    <t>Medic</t>
  </si>
  <si>
    <t>Trina</t>
  </si>
  <si>
    <t>Kreačič</t>
  </si>
  <si>
    <t>Teodora</t>
  </si>
  <si>
    <t>Vučkić</t>
  </si>
  <si>
    <t>Hana</t>
  </si>
  <si>
    <t>TK-AB</t>
  </si>
  <si>
    <t>Križman</t>
  </si>
  <si>
    <t>Karina</t>
  </si>
  <si>
    <t>ISTRA</t>
  </si>
  <si>
    <t>Čevka</t>
  </si>
  <si>
    <t>Julija</t>
  </si>
  <si>
    <t>TKMED</t>
  </si>
  <si>
    <t>Velkavrh</t>
  </si>
  <si>
    <t>Eva</t>
  </si>
  <si>
    <t>Jurančič</t>
  </si>
  <si>
    <t>Daša</t>
  </si>
  <si>
    <t>TR-KR</t>
  </si>
  <si>
    <t>Knez U.</t>
  </si>
  <si>
    <t>Nika</t>
  </si>
  <si>
    <t>Murovec</t>
  </si>
  <si>
    <t>Stela</t>
  </si>
  <si>
    <t>Burstin</t>
  </si>
  <si>
    <t>Isabel F.</t>
  </si>
  <si>
    <t>Udovič</t>
  </si>
  <si>
    <t>Gaja</t>
  </si>
  <si>
    <t>MLAKAR</t>
  </si>
  <si>
    <t>NIK</t>
  </si>
  <si>
    <t>GIBI</t>
  </si>
  <si>
    <t>10/2</t>
  </si>
  <si>
    <t>10/3</t>
  </si>
  <si>
    <t>10/1</t>
  </si>
  <si>
    <t>10/7</t>
  </si>
  <si>
    <t>2/10</t>
  </si>
  <si>
    <t>3/10</t>
  </si>
  <si>
    <t>1/10</t>
  </si>
  <si>
    <t>10/12</t>
  </si>
  <si>
    <t>7/10</t>
  </si>
  <si>
    <t>12/10</t>
  </si>
  <si>
    <t>1.</t>
  </si>
  <si>
    <t>4.</t>
  </si>
  <si>
    <t>3.</t>
  </si>
  <si>
    <t>2.</t>
  </si>
  <si>
    <r>
      <t>4.</t>
    </r>
    <r>
      <rPr>
        <b/>
        <sz val="12"/>
        <color indexed="8"/>
        <rFont val="Times New Roman CE"/>
        <charset val="238"/>
      </rPr>
      <t>(19-20=-1)</t>
    </r>
  </si>
  <si>
    <r>
      <t>3.</t>
    </r>
    <r>
      <rPr>
        <b/>
        <sz val="12"/>
        <color indexed="8"/>
        <rFont val="Times New Roman CE"/>
        <charset val="238"/>
      </rPr>
      <t>(17-17=0)</t>
    </r>
  </si>
  <si>
    <r>
      <t>2.</t>
    </r>
    <r>
      <rPr>
        <b/>
        <sz val="12"/>
        <color indexed="8"/>
        <rFont val="Times New Roman CE"/>
        <charset val="238"/>
      </rPr>
      <t>(20-19=1)</t>
    </r>
  </si>
  <si>
    <t>10/0</t>
  </si>
  <si>
    <t>0/10</t>
  </si>
  <si>
    <t>10/5</t>
  </si>
  <si>
    <t>5/10</t>
  </si>
  <si>
    <t>0</t>
  </si>
  <si>
    <t>10/6</t>
  </si>
  <si>
    <t>6/10</t>
  </si>
  <si>
    <t>10/8</t>
  </si>
  <si>
    <t>8/10</t>
  </si>
  <si>
    <t>11/9</t>
  </si>
  <si>
    <t>9/11</t>
  </si>
  <si>
    <r>
      <t>4.</t>
    </r>
    <r>
      <rPr>
        <b/>
        <sz val="12"/>
        <color indexed="8"/>
        <rFont val="Times New Roman CE"/>
        <family val="1"/>
        <charset val="238"/>
      </rPr>
      <t>(11-17=</t>
    </r>
    <r>
      <rPr>
        <b/>
        <sz val="12"/>
        <color indexed="8"/>
        <rFont val="Times New Roman"/>
        <family val="1"/>
        <charset val="238"/>
      </rPr>
      <t>-</t>
    </r>
    <r>
      <rPr>
        <b/>
        <sz val="12"/>
        <color indexed="8"/>
        <rFont val="Times New Roman CE"/>
        <family val="1"/>
        <charset val="238"/>
      </rPr>
      <t>6)</t>
    </r>
  </si>
  <si>
    <r>
      <t xml:space="preserve">1 </t>
    </r>
    <r>
      <rPr>
        <b/>
        <sz val="12"/>
        <color indexed="8"/>
        <rFont val="Times New Roman CE"/>
        <charset val="238"/>
      </rPr>
      <t>6</t>
    </r>
  </si>
  <si>
    <t>14/12</t>
  </si>
  <si>
    <t>10/4</t>
  </si>
  <si>
    <t>12/14</t>
  </si>
  <si>
    <t>4/10</t>
  </si>
  <si>
    <r>
      <t>3.</t>
    </r>
    <r>
      <rPr>
        <b/>
        <sz val="12"/>
        <color indexed="8"/>
        <rFont val="Times New Roman CE"/>
        <family val="1"/>
        <charset val="238"/>
      </rPr>
      <t>(19-22=</t>
    </r>
    <r>
      <rPr>
        <b/>
        <sz val="12"/>
        <color indexed="8"/>
        <rFont val="Times New Roman"/>
        <family val="1"/>
        <charset val="238"/>
      </rPr>
      <t>-3</t>
    </r>
    <r>
      <rPr>
        <b/>
        <sz val="12"/>
        <color indexed="8"/>
        <rFont val="Times New Roman CE"/>
        <family val="1"/>
        <charset val="238"/>
      </rPr>
      <t>)</t>
    </r>
  </si>
  <si>
    <r>
      <t>2.</t>
    </r>
    <r>
      <rPr>
        <b/>
        <sz val="12"/>
        <color indexed="8"/>
        <rFont val="Times New Roman CE"/>
        <family val="1"/>
        <charset val="238"/>
      </rPr>
      <t>(16-15=1)</t>
    </r>
  </si>
  <si>
    <t>X</t>
  </si>
  <si>
    <r>
      <t>3.</t>
    </r>
    <r>
      <rPr>
        <b/>
        <sz val="12"/>
        <color indexed="8"/>
        <rFont val="Times New Roman CE"/>
        <family val="1"/>
        <charset val="238"/>
      </rPr>
      <t>(17-17=0)</t>
    </r>
  </si>
  <si>
    <r>
      <t>2.</t>
    </r>
    <r>
      <rPr>
        <b/>
        <sz val="12"/>
        <color indexed="8"/>
        <rFont val="Times New Roman CE"/>
        <family val="1"/>
        <charset val="238"/>
      </rPr>
      <t>(17-11=6)</t>
    </r>
  </si>
  <si>
    <r>
      <t>1.</t>
    </r>
    <r>
      <rPr>
        <b/>
        <sz val="12"/>
        <color indexed="8"/>
        <rFont val="Times New Roman CE"/>
        <family val="1"/>
        <charset val="238"/>
      </rPr>
      <t>(22-20=</t>
    </r>
    <r>
      <rPr>
        <b/>
        <sz val="12"/>
        <color indexed="8"/>
        <rFont val="Times New Roman"/>
        <family val="1"/>
        <charset val="238"/>
      </rPr>
      <t>-2</t>
    </r>
    <r>
      <rPr>
        <b/>
        <sz val="12"/>
        <color indexed="8"/>
        <rFont val="Times New Roman CE"/>
        <family val="1"/>
        <charset val="238"/>
      </rPr>
      <t>)</t>
    </r>
  </si>
  <si>
    <r>
      <t>1.</t>
    </r>
    <r>
      <rPr>
        <b/>
        <sz val="12"/>
        <color indexed="8"/>
        <rFont val="Times New Roman CE"/>
        <charset val="238"/>
      </rPr>
      <t>(19-15=4)</t>
    </r>
  </si>
  <si>
    <r>
      <t>2.</t>
    </r>
    <r>
      <rPr>
        <b/>
        <sz val="12"/>
        <color indexed="8"/>
        <rFont val="Times New Roman CE"/>
        <charset val="238"/>
      </rPr>
      <t>(19-19=0)</t>
    </r>
  </si>
  <si>
    <r>
      <t>3.</t>
    </r>
    <r>
      <rPr>
        <b/>
        <sz val="12"/>
        <color indexed="8"/>
        <rFont val="Times New Roman CE"/>
        <charset val="238"/>
      </rPr>
      <t>(14-18=-4)</t>
    </r>
  </si>
  <si>
    <t>CEJ</t>
  </si>
  <si>
    <t>IVA</t>
  </si>
  <si>
    <t>JELEN</t>
  </si>
  <si>
    <t>GAL</t>
  </si>
  <si>
    <t>MATIC</t>
  </si>
  <si>
    <t>TRBOV</t>
  </si>
  <si>
    <t>KOVAČIČ</t>
  </si>
  <si>
    <t>JAN</t>
  </si>
  <si>
    <t>KRŠKO</t>
  </si>
  <si>
    <t>PODLESEK</t>
  </si>
  <si>
    <t>BOR</t>
  </si>
  <si>
    <t>TEMMS</t>
  </si>
  <si>
    <t>KRAUTBERGER</t>
  </si>
  <si>
    <t>URBAN</t>
  </si>
  <si>
    <t>RAVNE</t>
  </si>
  <si>
    <t>KUMAR</t>
  </si>
  <si>
    <t>MARKO</t>
  </si>
  <si>
    <t>PEČAVAR</t>
  </si>
  <si>
    <t>NIL</t>
  </si>
  <si>
    <t>VERHOVEC</t>
  </si>
  <si>
    <t>PRITRŽNIK</t>
  </si>
  <si>
    <t>VORANC</t>
  </si>
  <si>
    <t>SGRAD</t>
  </si>
  <si>
    <t>MURATOVIČ</t>
  </si>
  <si>
    <t>BENJAMIN</t>
  </si>
  <si>
    <t>ŠAJNOVIČ</t>
  </si>
  <si>
    <t>LUKAS</t>
  </si>
  <si>
    <t>LEON</t>
  </si>
  <si>
    <t>KUMAR M.</t>
  </si>
  <si>
    <t>KUMAR L.</t>
  </si>
  <si>
    <t>15/13</t>
  </si>
  <si>
    <t>DEŽMAN</t>
  </si>
  <si>
    <t>EVA</t>
  </si>
  <si>
    <t>OTOČE</t>
  </si>
  <si>
    <t xml:space="preserve">PODGRAJŠEK </t>
  </si>
  <si>
    <t>ANA</t>
  </si>
  <si>
    <t>BR-MB</t>
  </si>
  <si>
    <t>ŠIBAREVIČ</t>
  </si>
  <si>
    <t>GORENC</t>
  </si>
  <si>
    <t>MIJA</t>
  </si>
  <si>
    <t>MOHORKO</t>
  </si>
  <si>
    <t>ELA</t>
  </si>
  <si>
    <t>KAJA</t>
  </si>
  <si>
    <t>SETNIKAR</t>
  </si>
  <si>
    <t xml:space="preserve">ZALA </t>
  </si>
  <si>
    <t>DURIČ</t>
  </si>
  <si>
    <t>MILA</t>
  </si>
  <si>
    <t>ŽTK</t>
  </si>
  <si>
    <t>DRAVEC</t>
  </si>
  <si>
    <t>ŠIBAREVIČ A.</t>
  </si>
  <si>
    <t>ŠIBAREVIČ K.</t>
  </si>
  <si>
    <t>16/14</t>
  </si>
  <si>
    <t>40</t>
  </si>
  <si>
    <t>41</t>
  </si>
  <si>
    <t>43(3)</t>
  </si>
  <si>
    <t>43(4)</t>
  </si>
  <si>
    <t>43(2)</t>
  </si>
  <si>
    <t>42</t>
  </si>
  <si>
    <t>KRIŽMAN</t>
  </si>
  <si>
    <t>DOBRILA</t>
  </si>
  <si>
    <t>ŽIGA</t>
  </si>
  <si>
    <t>BO-BI</t>
  </si>
  <si>
    <t>CVETKO</t>
  </si>
  <si>
    <t>LAN</t>
  </si>
  <si>
    <t xml:space="preserve">PODKRIŽNIK </t>
  </si>
  <si>
    <t>JORDI</t>
  </si>
  <si>
    <t>CTA</t>
  </si>
  <si>
    <t>PODKRIŽNIK</t>
  </si>
  <si>
    <t xml:space="preserve">KOSEC </t>
  </si>
  <si>
    <t>MARK</t>
  </si>
  <si>
    <t xml:space="preserve">GOLAVŠEK </t>
  </si>
  <si>
    <t>TRISTAN</t>
  </si>
  <si>
    <t>GOLAVŠEK</t>
  </si>
  <si>
    <t>/</t>
  </si>
  <si>
    <t>KIRAYOGLU</t>
  </si>
  <si>
    <t>ŠKULJ</t>
  </si>
  <si>
    <t>MIHATOVIČ</t>
  </si>
  <si>
    <t>ENEJ</t>
  </si>
  <si>
    <t>JEREB</t>
  </si>
  <si>
    <t>JAKOB</t>
  </si>
  <si>
    <t>ŽIBERT</t>
  </si>
  <si>
    <t>MEDEN</t>
  </si>
  <si>
    <t>EROS</t>
  </si>
  <si>
    <t>ŠKULJ LUKA</t>
  </si>
  <si>
    <t>LUKA</t>
  </si>
  <si>
    <t xml:space="preserve"> 10/6</t>
  </si>
  <si>
    <t>13/11</t>
  </si>
  <si>
    <r>
      <t>2.</t>
    </r>
    <r>
      <rPr>
        <b/>
        <sz val="12"/>
        <color indexed="8"/>
        <rFont val="Times New Roman CE"/>
        <charset val="238"/>
      </rPr>
      <t>(18-13=+5)</t>
    </r>
  </si>
  <si>
    <r>
      <t>4.</t>
    </r>
    <r>
      <rPr>
        <b/>
        <sz val="12"/>
        <color indexed="8"/>
        <rFont val="Times New Roman CE"/>
        <charset val="238"/>
      </rPr>
      <t>(13-17=-4)</t>
    </r>
  </si>
  <si>
    <r>
      <t>3.</t>
    </r>
    <r>
      <rPr>
        <b/>
        <sz val="12"/>
        <color indexed="8"/>
        <rFont val="Times New Roman CE"/>
        <charset val="238"/>
      </rPr>
      <t>(17-18=-1)</t>
    </r>
  </si>
  <si>
    <t>GRACAR</t>
  </si>
  <si>
    <t>LUCIJA</t>
  </si>
  <si>
    <t>LTA</t>
  </si>
  <si>
    <t>VRBETIČ</t>
  </si>
  <si>
    <t>KOČEV</t>
  </si>
  <si>
    <t>BENGEZ</t>
  </si>
  <si>
    <t>MILLA</t>
  </si>
  <si>
    <t>AJANOVIČ</t>
  </si>
  <si>
    <t>LANA</t>
  </si>
  <si>
    <t>ZORZUT</t>
  </si>
  <si>
    <t>EMA</t>
  </si>
  <si>
    <t>NGOR</t>
  </si>
  <si>
    <t>JEROMEN</t>
  </si>
  <si>
    <t>NEŽA</t>
  </si>
  <si>
    <t>MAROLT</t>
  </si>
  <si>
    <t>LARA</t>
  </si>
  <si>
    <t>ABRAMOVIČ</t>
  </si>
  <si>
    <t>ALINA</t>
  </si>
  <si>
    <t>ZORZUT EMA</t>
  </si>
  <si>
    <t>MEDIC TRINA</t>
  </si>
  <si>
    <t>ARON</t>
  </si>
  <si>
    <t>KLIF</t>
  </si>
  <si>
    <t>SELIMOVIĆ</t>
  </si>
  <si>
    <t>bye</t>
  </si>
  <si>
    <t>RADOVANOVIĆ</t>
  </si>
  <si>
    <t>VID</t>
  </si>
  <si>
    <t>LUKAKP</t>
  </si>
  <si>
    <t>AGIČ M.</t>
  </si>
  <si>
    <t>MAKSIM</t>
  </si>
  <si>
    <t>RAK INGOLIČ</t>
  </si>
  <si>
    <t>TONI</t>
  </si>
  <si>
    <t>CAFUTA</t>
  </si>
  <si>
    <t>LARS È.</t>
  </si>
  <si>
    <t xml:space="preserve">OMAHEN </t>
  </si>
  <si>
    <t>LEO</t>
  </si>
  <si>
    <t>KOSELJ</t>
  </si>
  <si>
    <t>KERN</t>
  </si>
  <si>
    <t>ROŽLE</t>
  </si>
  <si>
    <t>BEJIĆ</t>
  </si>
  <si>
    <t>VEHOVEC</t>
  </si>
  <si>
    <t>MAKS</t>
  </si>
  <si>
    <t>DOLENC</t>
  </si>
  <si>
    <t>MAVRI</t>
  </si>
  <si>
    <t>JURE</t>
  </si>
  <si>
    <t>OSOVNIKAR</t>
  </si>
  <si>
    <t>KRIŽANEC</t>
  </si>
  <si>
    <t>BENČ</t>
  </si>
  <si>
    <t>PUSAR</t>
  </si>
  <si>
    <t>REM</t>
  </si>
  <si>
    <t>PUHAR</t>
  </si>
  <si>
    <t>ŠD_LTA</t>
  </si>
  <si>
    <t>JANKOVIČ</t>
  </si>
  <si>
    <t>SERGEJ</t>
  </si>
  <si>
    <t>TKNET</t>
  </si>
  <si>
    <t>LAMPIČ</t>
  </si>
  <si>
    <t>ELIJAH</t>
  </si>
  <si>
    <t>MILETIĆ</t>
  </si>
  <si>
    <t>43(0)</t>
  </si>
  <si>
    <t>12.4.2026</t>
  </si>
  <si>
    <t>GRABNAR</t>
  </si>
  <si>
    <t>GAŠPER</t>
  </si>
  <si>
    <t>ASLIT</t>
  </si>
  <si>
    <t>RESMAN</t>
  </si>
  <si>
    <t>SAMO</t>
  </si>
  <si>
    <t>RADOV</t>
  </si>
  <si>
    <t>HUANG</t>
  </si>
  <si>
    <t>JINGSHUAI</t>
  </si>
  <si>
    <t xml:space="preserve">TOMAZIN </t>
  </si>
  <si>
    <t>VIRMANI</t>
  </si>
  <si>
    <t>VEER</t>
  </si>
  <si>
    <t>PERKO</t>
  </si>
  <si>
    <t>IZAK</t>
  </si>
  <si>
    <t>ERBEŽNIK</t>
  </si>
  <si>
    <t>ŠENK</t>
  </si>
  <si>
    <t>LENART</t>
  </si>
  <si>
    <t>GAJIČ</t>
  </si>
  <si>
    <t>KOMAC</t>
  </si>
  <si>
    <t>TK-KR</t>
  </si>
  <si>
    <t>KOREN</t>
  </si>
  <si>
    <t>OSKAR</t>
  </si>
  <si>
    <t>NAL</t>
  </si>
  <si>
    <t>MAČEK</t>
  </si>
  <si>
    <t>TOMAZIN</t>
  </si>
  <si>
    <t>KOŽUH</t>
  </si>
  <si>
    <t>TINE</t>
  </si>
  <si>
    <t>ULJANČIČ</t>
  </si>
  <si>
    <t>GOGNJAVEC</t>
  </si>
  <si>
    <t>JOŠT</t>
  </si>
  <si>
    <t>KVARTUH</t>
  </si>
  <si>
    <t>LOVRO</t>
  </si>
  <si>
    <t>DROBNIČ</t>
  </si>
  <si>
    <t>FAIZIEV</t>
  </si>
  <si>
    <t>MARSEL</t>
  </si>
  <si>
    <t>POLDE</t>
  </si>
  <si>
    <t>VRČEK</t>
  </si>
  <si>
    <t>ALIAŠ</t>
  </si>
  <si>
    <t>VANGA</t>
  </si>
  <si>
    <t>KARDOŠ</t>
  </si>
  <si>
    <t>JURIJ</t>
  </si>
  <si>
    <t xml:space="preserve">TOMAZIN V. </t>
  </si>
  <si>
    <t>TOMAZIN J.</t>
  </si>
  <si>
    <t>43(1)</t>
  </si>
  <si>
    <t>SMREKAR</t>
  </si>
  <si>
    <t>AVA</t>
  </si>
  <si>
    <t>DOLAR</t>
  </si>
  <si>
    <t>ZALA</t>
  </si>
  <si>
    <t>VILK</t>
  </si>
  <si>
    <t>VANNA</t>
  </si>
  <si>
    <t>ROGAŠ</t>
  </si>
  <si>
    <t>VELKAVRH</t>
  </si>
  <si>
    <t>DELINA</t>
  </si>
  <si>
    <t>ALISA</t>
  </si>
  <si>
    <t>ŽTKMB</t>
  </si>
  <si>
    <t>ĐURIĆ D.</t>
  </si>
  <si>
    <t>SOFIA</t>
  </si>
  <si>
    <t>4/0</t>
  </si>
  <si>
    <t>1/4</t>
  </si>
  <si>
    <t>4/1</t>
  </si>
  <si>
    <t>0/4</t>
  </si>
  <si>
    <t>3/4(3)</t>
  </si>
  <si>
    <t>4/3(1)</t>
  </si>
  <si>
    <t>4/3(3)</t>
  </si>
  <si>
    <t>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</si>
</sst>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_-&quot;$&quot;* #,##0.00_-;\-&quot;$&quot;* #,##0.00_-;_-&quot;$&quot;* &quot;-&quot;??_-;_-@_-"/>
  </numFmts>
  <fonts count="123" x14ac:knownFonts="1">
    <font>
      <sz val="10"/>
      <name val="Arial"/>
    </font>
    <font>
      <sz val="16"/>
      <color indexed="24"/>
      <name val="Times New Roman"/>
      <family val="1"/>
      <charset val="238"/>
    </font>
    <font>
      <sz val="16"/>
      <name val="Times New Roman"/>
      <family val="1"/>
      <charset val="238"/>
    </font>
    <font>
      <sz val="16"/>
      <color indexed="9"/>
      <name val="Times New Roman CE"/>
      <family val="1"/>
      <charset val="238"/>
    </font>
    <font>
      <sz val="16"/>
      <color indexed="24"/>
      <name val="Times New Roman CE"/>
      <charset val="238"/>
    </font>
    <font>
      <sz val="16"/>
      <name val="Arial"/>
      <family val="2"/>
      <charset val="238"/>
    </font>
    <font>
      <sz val="16"/>
      <color indexed="24"/>
      <name val="Arial"/>
      <family val="2"/>
      <charset val="238"/>
    </font>
    <font>
      <b/>
      <sz val="24"/>
      <color indexed="24"/>
      <name val="Times New Roman CE"/>
      <charset val="238"/>
    </font>
    <font>
      <b/>
      <sz val="20"/>
      <color indexed="24"/>
      <name val="Times New Roman CE"/>
      <charset val="238"/>
    </font>
    <font>
      <sz val="16"/>
      <color indexed="24"/>
      <name val="Times"/>
      <charset val="238"/>
    </font>
    <font>
      <sz val="16"/>
      <name val="Times"/>
      <charset val="238"/>
    </font>
    <font>
      <sz val="12"/>
      <color indexed="24"/>
      <name val="Times"/>
      <charset val="238"/>
    </font>
    <font>
      <sz val="12"/>
      <name val="Times"/>
      <charset val="238"/>
    </font>
    <font>
      <i/>
      <sz val="12"/>
      <color indexed="9"/>
      <name val="Times New Roman CE"/>
      <family val="1"/>
      <charset val="238"/>
    </font>
    <font>
      <i/>
      <sz val="12"/>
      <color indexed="8"/>
      <name val="Times New Roman CE"/>
      <charset val="238"/>
    </font>
    <font>
      <i/>
      <sz val="16"/>
      <color indexed="8"/>
      <name val="Times New Roman CE"/>
      <charset val="238"/>
    </font>
    <font>
      <sz val="24"/>
      <color indexed="24"/>
      <name val="Times New Roman"/>
      <family val="1"/>
      <charset val="238"/>
    </font>
    <font>
      <sz val="24"/>
      <color indexed="24"/>
      <name val="Times"/>
      <charset val="238"/>
    </font>
    <font>
      <sz val="24"/>
      <name val="Times"/>
      <charset val="238"/>
    </font>
    <font>
      <i/>
      <sz val="24"/>
      <color indexed="9"/>
      <name val="Times New Roman CE"/>
      <family val="1"/>
      <charset val="238"/>
    </font>
    <font>
      <i/>
      <sz val="24"/>
      <color indexed="8"/>
      <name val="Times New Roman CE"/>
      <charset val="238"/>
    </font>
    <font>
      <sz val="8"/>
      <color indexed="9"/>
      <name val="Times New Roman CE"/>
      <family val="1"/>
      <charset val="238"/>
    </font>
    <font>
      <sz val="8"/>
      <color indexed="8"/>
      <name val="Times New Roman CE"/>
      <family val="1"/>
      <charset val="238"/>
    </font>
    <font>
      <i/>
      <sz val="20"/>
      <color indexed="8"/>
      <name val="Times New Roman CE"/>
      <charset val="238"/>
    </font>
    <font>
      <sz val="24"/>
      <name val="Times New Roman"/>
      <family val="1"/>
    </font>
    <font>
      <i/>
      <sz val="8"/>
      <color indexed="8"/>
      <name val="Times New Roman CE"/>
      <family val="1"/>
      <charset val="238"/>
    </font>
    <font>
      <b/>
      <i/>
      <sz val="20"/>
      <color indexed="8"/>
      <name val="Times New Roman CE"/>
      <charset val="238"/>
    </font>
    <font>
      <i/>
      <sz val="20"/>
      <color indexed="8"/>
      <name val="Times New Roman CE"/>
      <family val="1"/>
      <charset val="238"/>
    </font>
    <font>
      <sz val="22"/>
      <name val="Times New Roman CE"/>
      <family val="1"/>
      <charset val="238"/>
    </font>
    <font>
      <sz val="24"/>
      <name val="Times New Roman CE"/>
      <family val="1"/>
      <charset val="238"/>
    </font>
    <font>
      <sz val="16"/>
      <name val="Times New Roman CE"/>
      <family val="1"/>
      <charset val="238"/>
    </font>
    <font>
      <sz val="14"/>
      <color indexed="9"/>
      <name val="Times New Roman CE"/>
      <family val="1"/>
      <charset val="238"/>
    </font>
    <font>
      <b/>
      <sz val="36"/>
      <color indexed="8"/>
      <name val="Times New Roman CE"/>
      <family val="1"/>
      <charset val="238"/>
    </font>
    <font>
      <sz val="24"/>
      <color indexed="8"/>
      <name val="Times New Roman CE"/>
      <family val="1"/>
      <charset val="238"/>
    </font>
    <font>
      <sz val="36"/>
      <color indexed="8"/>
      <name val="Times New Roman CE"/>
      <family val="1"/>
      <charset val="238"/>
    </font>
    <font>
      <sz val="24"/>
      <name val="Verdana"/>
      <family val="2"/>
    </font>
    <font>
      <i/>
      <sz val="28"/>
      <color indexed="8"/>
      <name val="Times New Roman CE"/>
      <family val="1"/>
      <charset val="238"/>
    </font>
    <font>
      <sz val="22"/>
      <color indexed="24"/>
      <name val="Times New Roman"/>
      <family val="1"/>
      <charset val="238"/>
    </font>
    <font>
      <sz val="22"/>
      <color indexed="24"/>
      <name val="Times"/>
      <charset val="238"/>
    </font>
    <font>
      <sz val="18"/>
      <name val="Times New Roman CE"/>
      <family val="1"/>
      <charset val="238"/>
    </font>
    <font>
      <sz val="22"/>
      <name val="Times"/>
      <charset val="238"/>
    </font>
    <font>
      <i/>
      <sz val="26"/>
      <color indexed="8"/>
      <name val="Times New Roman CE"/>
      <family val="1"/>
      <charset val="238"/>
    </font>
    <font>
      <b/>
      <i/>
      <sz val="26"/>
      <color indexed="8"/>
      <name val="Times New Roman CE"/>
      <family val="1"/>
      <charset val="238"/>
    </font>
    <font>
      <sz val="24"/>
      <color rgb="FF666666"/>
      <name val="Verdana"/>
      <family val="2"/>
      <charset val="238"/>
    </font>
    <font>
      <sz val="36"/>
      <name val="Times New Roman CE"/>
      <family val="1"/>
      <charset val="238"/>
    </font>
    <font>
      <b/>
      <sz val="18"/>
      <color indexed="8"/>
      <name val="Times New Roman CE"/>
      <family val="1"/>
      <charset val="238"/>
    </font>
    <font>
      <i/>
      <sz val="24"/>
      <color indexed="8"/>
      <name val="Times New Roman CE"/>
      <family val="1"/>
      <charset val="238"/>
    </font>
    <font>
      <b/>
      <i/>
      <sz val="24"/>
      <color indexed="8"/>
      <name val="Times New Roman CE"/>
      <family val="1"/>
      <charset val="238"/>
    </font>
    <font>
      <sz val="22"/>
      <color indexed="8"/>
      <name val="Times New Roman CE"/>
      <family val="1"/>
      <charset val="238"/>
    </font>
    <font>
      <b/>
      <sz val="22"/>
      <color indexed="8"/>
      <name val="Times New Roman CE"/>
      <family val="1"/>
      <charset val="238"/>
    </font>
    <font>
      <i/>
      <sz val="22"/>
      <color indexed="8"/>
      <name val="Times New Roman CE"/>
      <family val="1"/>
      <charset val="238"/>
    </font>
    <font>
      <b/>
      <sz val="36"/>
      <name val="Times New Roman CE"/>
      <family val="1"/>
      <charset val="238"/>
    </font>
    <font>
      <b/>
      <i/>
      <sz val="36"/>
      <color indexed="8"/>
      <name val="Times New Roman CE"/>
      <family val="1"/>
      <charset val="238"/>
    </font>
    <font>
      <sz val="18"/>
      <color indexed="81"/>
      <name val="Tahoma"/>
      <family val="2"/>
      <charset val="238"/>
    </font>
    <font>
      <sz val="20"/>
      <color indexed="81"/>
      <name val="Tahoma"/>
      <family val="2"/>
    </font>
    <font>
      <sz val="8"/>
      <color indexed="81"/>
      <name val="Tahoma"/>
      <family val="2"/>
      <charset val="238"/>
    </font>
    <font>
      <sz val="10"/>
      <name val="Arial"/>
      <family val="2"/>
      <charset val="238"/>
    </font>
    <font>
      <b/>
      <sz val="14"/>
      <name val="Arial"/>
      <family val="2"/>
    </font>
    <font>
      <sz val="11"/>
      <name val="Arial"/>
      <family val="2"/>
    </font>
    <font>
      <b/>
      <sz val="12"/>
      <name val="Arial"/>
      <family val="2"/>
    </font>
    <font>
      <b/>
      <sz val="9"/>
      <name val="Arial"/>
      <family val="2"/>
    </font>
    <font>
      <sz val="9"/>
      <color indexed="9"/>
      <name val="Arial"/>
      <family val="2"/>
    </font>
    <font>
      <sz val="9"/>
      <name val="Arial"/>
      <family val="2"/>
    </font>
    <font>
      <sz val="10"/>
      <color indexed="9"/>
      <name val="Arial"/>
      <family val="2"/>
    </font>
    <font>
      <sz val="10"/>
      <name val="Arial"/>
      <family val="2"/>
    </font>
    <font>
      <b/>
      <sz val="11"/>
      <name val="Arial"/>
      <family val="2"/>
    </font>
    <font>
      <b/>
      <i/>
      <sz val="9"/>
      <name val="Arial"/>
      <family val="2"/>
    </font>
    <font>
      <b/>
      <sz val="16"/>
      <name val="Arial"/>
      <family val="2"/>
      <charset val="238"/>
    </font>
    <font>
      <sz val="9"/>
      <color indexed="8"/>
      <name val="Arial"/>
      <family val="2"/>
    </font>
    <font>
      <b/>
      <sz val="12"/>
      <name val="Arial"/>
      <family val="2"/>
      <charset val="238"/>
    </font>
    <font>
      <b/>
      <i/>
      <sz val="22"/>
      <color indexed="8"/>
      <name val="Times New Roman CE"/>
      <family val="1"/>
      <charset val="238"/>
    </font>
    <font>
      <b/>
      <sz val="16"/>
      <color indexed="8"/>
      <name val="Times New Roman CE"/>
      <family val="1"/>
      <charset val="238"/>
    </font>
    <font>
      <b/>
      <i/>
      <sz val="26"/>
      <color indexed="8"/>
      <name val="Times New Roman CE"/>
      <charset val="238"/>
    </font>
    <font>
      <sz val="24"/>
      <color indexed="24"/>
      <name val="Times New Roman CE"/>
      <family val="1"/>
      <charset val="238"/>
    </font>
    <font>
      <sz val="22"/>
      <color indexed="24"/>
      <name val="Times New Roman CE"/>
      <family val="1"/>
      <charset val="238"/>
    </font>
    <font>
      <i/>
      <sz val="16"/>
      <color indexed="9"/>
      <name val="Times New Roman CE"/>
      <family val="1"/>
      <charset val="238"/>
    </font>
    <font>
      <b/>
      <sz val="14"/>
      <name val="Arial"/>
      <family val="2"/>
      <charset val="238"/>
    </font>
    <font>
      <b/>
      <sz val="24"/>
      <color indexed="8"/>
      <name val="Times New Roman CE"/>
      <family val="1"/>
      <charset val="238"/>
    </font>
    <font>
      <sz val="8"/>
      <color indexed="8"/>
      <name val="Arial"/>
      <family val="2"/>
    </font>
    <font>
      <b/>
      <sz val="11"/>
      <name val="Arial"/>
      <family val="2"/>
      <charset val="238"/>
    </font>
    <font>
      <sz val="7"/>
      <color indexed="9"/>
      <name val="Arial"/>
      <family val="2"/>
    </font>
    <font>
      <sz val="10"/>
      <name val="Verdana"/>
      <family val="2"/>
      <charset val="238"/>
    </font>
    <font>
      <sz val="8"/>
      <name val="Arial"/>
      <family val="2"/>
    </font>
    <font>
      <b/>
      <sz val="16"/>
      <name val="Arial"/>
      <family val="2"/>
    </font>
    <font>
      <b/>
      <sz val="9"/>
      <color indexed="9"/>
      <name val="Arial"/>
      <family val="2"/>
    </font>
    <font>
      <b/>
      <sz val="9"/>
      <name val="Arial"/>
      <family val="2"/>
      <charset val="238"/>
    </font>
    <font>
      <b/>
      <sz val="8"/>
      <name val="Arial"/>
      <family val="2"/>
    </font>
    <font>
      <sz val="10"/>
      <name val="Arial"/>
      <charset val="238"/>
    </font>
    <font>
      <sz val="10"/>
      <color rgb="FF333333"/>
      <name val="Arial"/>
      <family val="2"/>
      <charset val="238"/>
    </font>
    <font>
      <sz val="8"/>
      <name val="Verdana"/>
      <family val="2"/>
      <charset val="238"/>
    </font>
    <font>
      <sz val="8"/>
      <color rgb="FF666666"/>
      <name val="Verdana"/>
      <family val="2"/>
    </font>
    <font>
      <sz val="8"/>
      <name val="Verdana"/>
      <family val="2"/>
    </font>
    <font>
      <sz val="9"/>
      <name val="Arial"/>
      <family val="2"/>
      <charset val="238"/>
    </font>
    <font>
      <b/>
      <sz val="10"/>
      <name val="Arial"/>
      <family val="2"/>
    </font>
    <font>
      <sz val="8"/>
      <color indexed="9"/>
      <name val="Arial"/>
      <family val="2"/>
    </font>
    <font>
      <b/>
      <sz val="11"/>
      <name val="Verdana"/>
      <family val="2"/>
      <charset val="238"/>
    </font>
    <font>
      <sz val="11"/>
      <color rgb="FF333333"/>
      <name val="Arial"/>
      <family val="2"/>
      <charset val="238"/>
    </font>
    <font>
      <b/>
      <sz val="8"/>
      <name val="Arial"/>
      <family val="2"/>
      <charset val="238"/>
    </font>
    <font>
      <sz val="8"/>
      <name val="Arial"/>
      <family val="2"/>
      <charset val="238"/>
    </font>
    <font>
      <b/>
      <sz val="10"/>
      <name val="Arial"/>
      <family val="2"/>
      <charset val="238"/>
    </font>
    <font>
      <i/>
      <sz val="8"/>
      <color rgb="FFFF0000"/>
      <name val="Arial"/>
      <family val="2"/>
      <charset val="238"/>
    </font>
    <font>
      <b/>
      <sz val="12"/>
      <color indexed="8"/>
      <name val="Times New Roman CE"/>
      <charset val="238"/>
    </font>
    <font>
      <b/>
      <sz val="12"/>
      <color indexed="8"/>
      <name val="Times New Roman CE"/>
      <family val="1"/>
      <charset val="238"/>
    </font>
    <font>
      <b/>
      <sz val="12"/>
      <color indexed="8"/>
      <name val="Times New Roman"/>
      <family val="1"/>
      <charset val="238"/>
    </font>
    <font>
      <sz val="48"/>
      <color indexed="8"/>
      <name val="Times New Roman"/>
      <family val="1"/>
      <charset val="238"/>
    </font>
    <font>
      <sz val="11"/>
      <name val="Arial"/>
      <family val="2"/>
      <charset val="238"/>
    </font>
    <font>
      <b/>
      <i/>
      <sz val="11"/>
      <name val="Arial"/>
      <family val="2"/>
    </font>
    <font>
      <sz val="11"/>
      <color indexed="8"/>
      <name val="Arial"/>
      <family val="2"/>
    </font>
    <font>
      <sz val="11"/>
      <color indexed="9"/>
      <name val="Arial"/>
      <family val="2"/>
    </font>
    <font>
      <sz val="11"/>
      <color indexed="9"/>
      <name val="Arial"/>
      <family val="2"/>
      <charset val="238"/>
    </font>
    <font>
      <sz val="10"/>
      <color indexed="9"/>
      <name val="Arial"/>
      <family val="2"/>
      <charset val="238"/>
    </font>
    <font>
      <sz val="48"/>
      <name val="Adobe Arabic"/>
      <family val="1"/>
    </font>
    <font>
      <sz val="48"/>
      <color indexed="8"/>
      <name val="Adobe Arabic"/>
      <family val="1"/>
    </font>
    <font>
      <sz val="11"/>
      <color rgb="FF666666"/>
      <name val="Arial"/>
      <family val="2"/>
      <charset val="238"/>
    </font>
    <font>
      <i/>
      <sz val="14"/>
      <color indexed="8"/>
      <name val="Times New Roman CE"/>
      <family val="1"/>
      <charset val="238"/>
    </font>
    <font>
      <sz val="14"/>
      <color indexed="8"/>
      <name val="Times New Roman CE"/>
      <family val="1"/>
      <charset val="238"/>
    </font>
    <font>
      <i/>
      <sz val="14"/>
      <color indexed="8"/>
      <name val="Times New Roman CE"/>
      <charset val="238"/>
    </font>
    <font>
      <sz val="14"/>
      <name val="Verdana"/>
      <family val="2"/>
    </font>
    <font>
      <b/>
      <sz val="14"/>
      <color indexed="8"/>
      <name val="Times New Roman CE"/>
      <family val="1"/>
      <charset val="238"/>
    </font>
    <font>
      <b/>
      <i/>
      <sz val="12"/>
      <color indexed="8"/>
      <name val="Times New Roman CE"/>
      <charset val="238"/>
    </font>
    <font>
      <i/>
      <sz val="10"/>
      <color indexed="8"/>
      <name val="Times New Roman CE"/>
      <charset val="238"/>
    </font>
    <font>
      <sz val="12"/>
      <name val="Verdana"/>
      <family val="2"/>
    </font>
    <font>
      <sz val="9"/>
      <color rgb="FF333333"/>
      <name val="Arial"/>
      <family val="2"/>
      <charset val="238"/>
    </font>
  </fonts>
  <fills count="12">
    <fill>
      <patternFill patternType="none"/>
    </fill>
    <fill>
      <patternFill patternType="gray125"/>
    </fill>
    <fill>
      <patternFill patternType="lightGray"/>
    </fill>
    <fill>
      <patternFill patternType="solid">
        <fgColor indexed="42"/>
        <bgColor indexed="64"/>
      </patternFill>
    </fill>
    <fill>
      <patternFill patternType="solid">
        <fgColor rgb="FFFFFF00"/>
        <bgColor indexed="64"/>
      </patternFill>
    </fill>
    <fill>
      <patternFill patternType="lightGray">
        <bgColor theme="0"/>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FF"/>
        <bgColor indexed="64"/>
      </patternFill>
    </fill>
    <fill>
      <patternFill patternType="solid">
        <fgColor rgb="FFF5F5F5"/>
        <bgColor indexed="64"/>
      </patternFill>
    </fill>
    <fill>
      <patternFill patternType="solid">
        <fgColor rgb="FFF9F9F9"/>
        <bgColor indexed="64"/>
      </patternFill>
    </fill>
  </fills>
  <borders count="33">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s>
  <cellStyleXfs count="9">
    <xf numFmtId="0" fontId="0" fillId="0" borderId="0"/>
    <xf numFmtId="0" fontId="1" fillId="0" borderId="0"/>
    <xf numFmtId="0" fontId="1" fillId="0" borderId="0"/>
    <xf numFmtId="0" fontId="56" fillId="0" borderId="0"/>
    <xf numFmtId="165" fontId="56" fillId="0" borderId="0" applyFont="0" applyFill="0" applyBorder="0" applyAlignment="0" applyProtection="0"/>
    <xf numFmtId="0" fontId="81" fillId="0" borderId="0"/>
    <xf numFmtId="0" fontId="56" fillId="0" borderId="0"/>
    <xf numFmtId="165" fontId="56" fillId="0" borderId="0" applyFont="0" applyFill="0" applyBorder="0" applyAlignment="0" applyProtection="0"/>
    <xf numFmtId="0" fontId="87" fillId="0" borderId="0"/>
  </cellStyleXfs>
  <cellXfs count="576">
    <xf numFmtId="0" fontId="0" fillId="0" borderId="0" xfId="0"/>
    <xf numFmtId="0" fontId="1" fillId="0" borderId="0" xfId="1"/>
    <xf numFmtId="0" fontId="2" fillId="0" borderId="0" xfId="1" applyFont="1"/>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xf numFmtId="0" fontId="10" fillId="0" borderId="0" xfId="1" applyFont="1"/>
    <xf numFmtId="0" fontId="11" fillId="0" borderId="0" xfId="1" applyFont="1"/>
    <xf numFmtId="0" fontId="12" fillId="0" borderId="0" xfId="1" applyFont="1"/>
    <xf numFmtId="0" fontId="13" fillId="0" borderId="0" xfId="1" applyFont="1"/>
    <xf numFmtId="0" fontId="14" fillId="0" borderId="0" xfId="1" applyFont="1"/>
    <xf numFmtId="0" fontId="15"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21" fillId="0" borderId="0" xfId="1" applyFont="1"/>
    <xf numFmtId="0" fontId="20" fillId="0" borderId="0" xfId="1" applyFont="1" applyAlignment="1">
      <alignment horizontal="centerContinuous"/>
    </xf>
    <xf numFmtId="0" fontId="23" fillId="0" borderId="0" xfId="1" applyFont="1" applyAlignment="1">
      <alignment horizontal="right"/>
    </xf>
    <xf numFmtId="0" fontId="25" fillId="0" borderId="0" xfId="1" applyFont="1"/>
    <xf numFmtId="0" fontId="26" fillId="0" borderId="0" xfId="1" applyFont="1"/>
    <xf numFmtId="0" fontId="27" fillId="0" borderId="0" xfId="1" applyFont="1" applyAlignment="1">
      <alignment horizontal="right"/>
    </xf>
    <xf numFmtId="0" fontId="24" fillId="0" borderId="1" xfId="1" applyFont="1" applyBorder="1"/>
    <xf numFmtId="0" fontId="28" fillId="0" borderId="3" xfId="1" applyFont="1" applyBorder="1" applyAlignment="1">
      <alignment horizontal="center"/>
    </xf>
    <xf numFmtId="0" fontId="29" fillId="2" borderId="3" xfId="1" applyFont="1" applyFill="1" applyBorder="1" applyAlignment="1">
      <alignment horizontal="center" vertical="center"/>
    </xf>
    <xf numFmtId="0" fontId="30" fillId="0" borderId="3" xfId="1" applyFont="1" applyBorder="1" applyAlignment="1">
      <alignment horizontal="center"/>
    </xf>
    <xf numFmtId="0" fontId="30" fillId="0" borderId="3" xfId="1" applyFont="1" applyBorder="1"/>
    <xf numFmtId="0" fontId="31" fillId="0" borderId="0" xfId="1" applyFont="1"/>
    <xf numFmtId="0" fontId="32" fillId="0" borderId="3" xfId="1" applyFont="1" applyBorder="1" applyAlignment="1">
      <alignment horizontal="center" vertical="center"/>
    </xf>
    <xf numFmtId="0" fontId="33" fillId="2" borderId="3" xfId="1" applyFont="1" applyFill="1" applyBorder="1" applyAlignment="1">
      <alignment vertical="center"/>
    </xf>
    <xf numFmtId="49" fontId="34" fillId="0" borderId="3" xfId="1" applyNumberFormat="1" applyFont="1" applyBorder="1" applyAlignment="1">
      <alignment horizontal="center" vertical="center"/>
    </xf>
    <xf numFmtId="0" fontId="35" fillId="0" borderId="3" xfId="0" applyFont="1" applyBorder="1" applyAlignment="1">
      <alignment horizontal="center"/>
    </xf>
    <xf numFmtId="0" fontId="35" fillId="0" borderId="3" xfId="0" applyFont="1" applyBorder="1"/>
    <xf numFmtId="164" fontId="35" fillId="0" borderId="3" xfId="0" applyNumberFormat="1" applyFont="1" applyBorder="1" applyAlignment="1">
      <alignment horizontal="center"/>
    </xf>
    <xf numFmtId="0" fontId="36" fillId="0" borderId="3" xfId="1" applyFont="1" applyBorder="1" applyAlignment="1">
      <alignment horizontal="right" vertical="center"/>
    </xf>
    <xf numFmtId="0" fontId="36" fillId="3" borderId="3" xfId="2" applyFont="1" applyFill="1" applyBorder="1" applyAlignment="1">
      <alignment vertical="center"/>
    </xf>
    <xf numFmtId="0" fontId="37" fillId="0" borderId="0" xfId="1" applyFont="1" applyAlignment="1">
      <alignment horizontal="center"/>
    </xf>
    <xf numFmtId="0" fontId="38" fillId="0" borderId="0" xfId="1" applyFont="1" applyAlignment="1">
      <alignment horizontal="center"/>
    </xf>
    <xf numFmtId="0" fontId="39" fillId="0" borderId="0" xfId="1" applyFont="1" applyAlignment="1">
      <alignment horizontal="center"/>
    </xf>
    <xf numFmtId="0" fontId="28" fillId="0" borderId="0" xfId="1" applyFont="1" applyAlignment="1">
      <alignment horizontal="center"/>
    </xf>
    <xf numFmtId="0" fontId="40" fillId="0" borderId="0" xfId="1" applyFont="1" applyAlignment="1">
      <alignment horizontal="center"/>
    </xf>
    <xf numFmtId="0" fontId="30" fillId="0" borderId="0" xfId="1" applyFont="1" applyAlignment="1">
      <alignment horizontal="center"/>
    </xf>
    <xf numFmtId="0" fontId="20" fillId="0" borderId="0" xfId="1" applyFont="1" applyAlignment="1">
      <alignment horizontal="center"/>
    </xf>
    <xf numFmtId="0" fontId="20" fillId="0" borderId="0" xfId="1" applyFont="1" applyAlignment="1">
      <alignment horizontal="left"/>
    </xf>
    <xf numFmtId="0" fontId="34" fillId="0" borderId="0" xfId="1" applyFont="1" applyAlignment="1">
      <alignment horizontal="center"/>
    </xf>
    <xf numFmtId="0" fontId="41" fillId="0" borderId="0" xfId="1" applyFont="1" applyAlignment="1">
      <alignment horizontal="center"/>
    </xf>
    <xf numFmtId="0" fontId="42" fillId="4" borderId="4" xfId="1" applyFont="1" applyFill="1" applyBorder="1" applyAlignment="1">
      <alignment horizontal="left"/>
    </xf>
    <xf numFmtId="0" fontId="42" fillId="4" borderId="5" xfId="1" applyFont="1" applyFill="1" applyBorder="1" applyAlignment="1">
      <alignment horizontal="left"/>
    </xf>
    <xf numFmtId="0" fontId="29" fillId="2" borderId="0" xfId="1" applyFont="1" applyFill="1" applyAlignment="1">
      <alignment horizontal="center" vertical="center"/>
    </xf>
    <xf numFmtId="0" fontId="30" fillId="0" borderId="0" xfId="1" applyFont="1"/>
    <xf numFmtId="0" fontId="32" fillId="0" borderId="0" xfId="1" applyFont="1" applyAlignment="1">
      <alignment horizontal="center" vertical="center"/>
    </xf>
    <xf numFmtId="0" fontId="33" fillId="2" borderId="0" xfId="1" applyFont="1" applyFill="1" applyAlignment="1">
      <alignment vertical="center"/>
    </xf>
    <xf numFmtId="49" fontId="34" fillId="0" borderId="0" xfId="1" applyNumberFormat="1" applyFont="1" applyAlignment="1">
      <alignment horizontal="center" vertical="center"/>
    </xf>
    <xf numFmtId="0" fontId="35" fillId="0" borderId="0" xfId="0" applyFont="1" applyAlignment="1">
      <alignment horizontal="center"/>
    </xf>
    <xf numFmtId="0" fontId="35" fillId="0" borderId="0" xfId="0" applyFont="1"/>
    <xf numFmtId="164" fontId="35" fillId="0" borderId="0" xfId="0" applyNumberFormat="1" applyFont="1" applyAlignment="1">
      <alignment horizontal="center"/>
    </xf>
    <xf numFmtId="0" fontId="36" fillId="0" borderId="0" xfId="1" applyFont="1" applyAlignment="1">
      <alignment horizontal="right" vertical="center"/>
    </xf>
    <xf numFmtId="0" fontId="36" fillId="3" borderId="0" xfId="2" applyFont="1" applyFill="1" applyAlignment="1">
      <alignment vertical="center"/>
    </xf>
    <xf numFmtId="0" fontId="25" fillId="0" borderId="0" xfId="1" applyFont="1" applyAlignment="1">
      <alignment horizontal="center"/>
    </xf>
    <xf numFmtId="0" fontId="36" fillId="6" borderId="0" xfId="2" applyFont="1" applyFill="1" applyAlignment="1">
      <alignment vertical="center"/>
    </xf>
    <xf numFmtId="0" fontId="31" fillId="0" borderId="6" xfId="1" applyFont="1" applyBorder="1"/>
    <xf numFmtId="0" fontId="36" fillId="3" borderId="7" xfId="2" applyFont="1" applyFill="1" applyBorder="1" applyAlignment="1">
      <alignment vertical="center"/>
    </xf>
    <xf numFmtId="0" fontId="36" fillId="0" borderId="3" xfId="1" applyFont="1" applyBorder="1" applyAlignment="1">
      <alignment horizontal="center" vertical="center"/>
    </xf>
    <xf numFmtId="0" fontId="43" fillId="6" borderId="8" xfId="0" applyFont="1" applyFill="1" applyBorder="1" applyAlignment="1">
      <alignment wrapText="1"/>
    </xf>
    <xf numFmtId="0" fontId="29" fillId="0" borderId="0" xfId="1" applyFont="1"/>
    <xf numFmtId="0" fontId="32" fillId="0" borderId="0" xfId="1" applyFont="1" applyAlignment="1">
      <alignment horizontal="center"/>
    </xf>
    <xf numFmtId="0" fontId="45" fillId="0" borderId="0" xfId="1" applyFont="1" applyAlignment="1">
      <alignment horizontal="left"/>
    </xf>
    <xf numFmtId="0" fontId="46" fillId="0" borderId="0" xfId="1" applyFont="1"/>
    <xf numFmtId="0" fontId="32" fillId="0" borderId="0" xfId="1" applyFont="1" applyAlignment="1">
      <alignment horizontal="left"/>
    </xf>
    <xf numFmtId="0" fontId="47" fillId="0" borderId="0" xfId="1" applyFont="1"/>
    <xf numFmtId="0" fontId="48" fillId="0" borderId="0" xfId="1" applyFont="1" applyAlignment="1">
      <alignment horizontal="left"/>
    </xf>
    <xf numFmtId="14" fontId="45" fillId="0" borderId="0" xfId="1" applyNumberFormat="1" applyFont="1" applyAlignment="1">
      <alignment horizontal="left"/>
    </xf>
    <xf numFmtId="14" fontId="48" fillId="0" borderId="0" xfId="1" applyNumberFormat="1" applyFont="1" applyAlignment="1">
      <alignment horizontal="left"/>
    </xf>
    <xf numFmtId="0" fontId="49" fillId="0" borderId="0" xfId="1" applyFont="1" applyAlignment="1">
      <alignment horizontal="left"/>
    </xf>
    <xf numFmtId="0" fontId="45" fillId="0" borderId="0" xfId="1" applyFont="1" applyAlignment="1">
      <alignment horizontal="right"/>
    </xf>
    <xf numFmtId="0" fontId="50" fillId="0" borderId="0" xfId="1" applyFont="1"/>
    <xf numFmtId="0" fontId="51" fillId="0" borderId="0" xfId="1" applyFont="1"/>
    <xf numFmtId="0" fontId="46" fillId="0" borderId="0" xfId="1" applyFont="1" applyAlignment="1">
      <alignment horizontal="left"/>
    </xf>
    <xf numFmtId="49" fontId="57" fillId="0" borderId="0" xfId="3" applyNumberFormat="1" applyFont="1" applyAlignment="1">
      <alignment vertical="top"/>
    </xf>
    <xf numFmtId="0" fontId="58" fillId="0" borderId="0" xfId="3" applyFont="1"/>
    <xf numFmtId="49" fontId="59" fillId="0" borderId="0" xfId="3" applyNumberFormat="1" applyFont="1" applyAlignment="1">
      <alignment vertical="top"/>
    </xf>
    <xf numFmtId="49" fontId="60" fillId="0" borderId="0" xfId="3" applyNumberFormat="1" applyFont="1" applyAlignment="1">
      <alignment horizontal="left"/>
    </xf>
    <xf numFmtId="49" fontId="58" fillId="0" borderId="0" xfId="3" applyNumberFormat="1" applyFont="1" applyAlignment="1">
      <alignment horizontal="center"/>
    </xf>
    <xf numFmtId="49" fontId="60" fillId="0" borderId="0" xfId="3" applyNumberFormat="1" applyFont="1" applyAlignment="1">
      <alignment horizontal="center"/>
    </xf>
    <xf numFmtId="49" fontId="61" fillId="0" borderId="0" xfId="3" applyNumberFormat="1" applyFont="1" applyAlignment="1">
      <alignment horizontal="center" vertical="top"/>
    </xf>
    <xf numFmtId="49" fontId="62" fillId="0" borderId="0" xfId="3" applyNumberFormat="1" applyFont="1" applyAlignment="1">
      <alignment vertical="top"/>
    </xf>
    <xf numFmtId="49" fontId="61" fillId="0" borderId="0" xfId="3" applyNumberFormat="1" applyFont="1" applyAlignment="1">
      <alignment vertical="top"/>
    </xf>
    <xf numFmtId="0" fontId="63" fillId="0" borderId="0" xfId="3" applyFont="1" applyAlignment="1">
      <alignment horizontal="center"/>
    </xf>
    <xf numFmtId="0" fontId="64" fillId="0" borderId="0" xfId="3" applyFont="1"/>
    <xf numFmtId="0" fontId="65" fillId="0" borderId="0" xfId="3" applyFont="1"/>
    <xf numFmtId="49" fontId="66" fillId="0" borderId="0" xfId="3" applyNumberFormat="1" applyFont="1" applyAlignment="1">
      <alignment horizontal="center"/>
    </xf>
    <xf numFmtId="49" fontId="66" fillId="0" borderId="0" xfId="3" applyNumberFormat="1" applyFont="1" applyAlignment="1">
      <alignment horizontal="left"/>
    </xf>
    <xf numFmtId="49" fontId="62" fillId="0" borderId="0" xfId="3" applyNumberFormat="1" applyFont="1" applyAlignment="1">
      <alignment horizontal="center"/>
    </xf>
    <xf numFmtId="49" fontId="62" fillId="0" borderId="0" xfId="3" applyNumberFormat="1" applyFont="1"/>
    <xf numFmtId="49" fontId="61" fillId="0" borderId="0" xfId="3" applyNumberFormat="1" applyFont="1"/>
    <xf numFmtId="49" fontId="60" fillId="7" borderId="0" xfId="3" applyNumberFormat="1" applyFont="1" applyFill="1" applyAlignment="1">
      <alignment vertical="center"/>
    </xf>
    <xf numFmtId="49" fontId="60" fillId="7" borderId="0" xfId="3" applyNumberFormat="1" applyFont="1" applyFill="1" applyAlignment="1">
      <alignment horizontal="center" vertical="center"/>
    </xf>
    <xf numFmtId="49" fontId="60" fillId="7" borderId="0" xfId="3" applyNumberFormat="1" applyFont="1" applyFill="1" applyAlignment="1">
      <alignment horizontal="right" vertical="center"/>
    </xf>
    <xf numFmtId="14" fontId="68" fillId="0" borderId="12" xfId="3" applyNumberFormat="1" applyFont="1" applyBorder="1" applyAlignment="1">
      <alignment horizontal="left" vertical="center"/>
    </xf>
    <xf numFmtId="49" fontId="62" fillId="0" borderId="12" xfId="3" applyNumberFormat="1" applyFont="1" applyBorder="1" applyAlignment="1">
      <alignment vertical="center"/>
    </xf>
    <xf numFmtId="49" fontId="62" fillId="0" borderId="12" xfId="3" applyNumberFormat="1" applyFont="1" applyBorder="1" applyAlignment="1">
      <alignment horizontal="left" vertical="center"/>
    </xf>
    <xf numFmtId="49" fontId="62" fillId="0" borderId="12" xfId="4" applyNumberFormat="1" applyFont="1" applyBorder="1" applyAlignment="1" applyProtection="1">
      <alignment horizontal="center" vertical="center"/>
      <protection locked="0"/>
    </xf>
    <xf numFmtId="49" fontId="62" fillId="0" borderId="0" xfId="3" applyNumberFormat="1" applyFont="1" applyAlignment="1">
      <alignment horizontal="center" vertical="center"/>
    </xf>
    <xf numFmtId="49" fontId="62" fillId="0" borderId="0" xfId="3" applyNumberFormat="1" applyFont="1" applyAlignment="1">
      <alignment horizontal="left" vertical="center"/>
    </xf>
    <xf numFmtId="49" fontId="61" fillId="0" borderId="0" xfId="3" applyNumberFormat="1" applyFont="1" applyAlignment="1">
      <alignment vertical="center"/>
    </xf>
    <xf numFmtId="0" fontId="65" fillId="0" borderId="6" xfId="3" applyFont="1" applyBorder="1"/>
    <xf numFmtId="0" fontId="64" fillId="0" borderId="6" xfId="3" applyFont="1" applyBorder="1" applyAlignment="1">
      <alignment horizontal="center"/>
    </xf>
    <xf numFmtId="0" fontId="58" fillId="0" borderId="6" xfId="3" applyFont="1" applyBorder="1"/>
    <xf numFmtId="0" fontId="58" fillId="0" borderId="0" xfId="3" applyFont="1" applyAlignment="1">
      <alignment horizontal="center"/>
    </xf>
    <xf numFmtId="0" fontId="64" fillId="0" borderId="0" xfId="3" applyFont="1" applyAlignment="1">
      <alignment horizontal="center"/>
    </xf>
    <xf numFmtId="0" fontId="58" fillId="0" borderId="13" xfId="3" applyFont="1" applyBorder="1"/>
    <xf numFmtId="49" fontId="58" fillId="0" borderId="14" xfId="3" applyNumberFormat="1" applyFont="1" applyBorder="1" applyAlignment="1">
      <alignment horizontal="center"/>
    </xf>
    <xf numFmtId="0" fontId="58" fillId="0" borderId="15" xfId="3" applyFont="1" applyBorder="1"/>
    <xf numFmtId="0" fontId="58" fillId="0" borderId="16" xfId="3" applyFont="1" applyBorder="1" applyAlignment="1">
      <alignment horizontal="left"/>
    </xf>
    <xf numFmtId="0" fontId="58" fillId="0" borderId="0" xfId="3" applyFont="1" applyAlignment="1">
      <alignment horizontal="left"/>
    </xf>
    <xf numFmtId="0" fontId="63" fillId="0" borderId="0" xfId="3" applyFont="1" applyAlignment="1">
      <alignment horizontal="left"/>
    </xf>
    <xf numFmtId="0" fontId="64" fillId="0" borderId="0" xfId="3" applyFont="1" applyAlignment="1">
      <alignment horizontal="left"/>
    </xf>
    <xf numFmtId="0" fontId="58" fillId="0" borderId="16" xfId="3" applyFont="1" applyBorder="1" applyAlignment="1">
      <alignment horizontal="center"/>
    </xf>
    <xf numFmtId="0" fontId="58" fillId="0" borderId="6" xfId="3" applyFont="1" applyBorder="1" applyAlignment="1">
      <alignment horizontal="center"/>
    </xf>
    <xf numFmtId="0" fontId="58" fillId="0" borderId="7" xfId="3" applyFont="1" applyBorder="1" applyAlignment="1">
      <alignment horizontal="center"/>
    </xf>
    <xf numFmtId="49" fontId="58" fillId="0" borderId="0" xfId="3" applyNumberFormat="1" applyFont="1" applyAlignment="1">
      <alignment horizontal="left"/>
    </xf>
    <xf numFmtId="49" fontId="58" fillId="0" borderId="16" xfId="3" applyNumberFormat="1" applyFont="1" applyBorder="1" applyAlignment="1">
      <alignment horizontal="left"/>
    </xf>
    <xf numFmtId="0" fontId="58" fillId="0" borderId="14" xfId="3" applyFont="1" applyBorder="1" applyAlignment="1">
      <alignment horizontal="center"/>
    </xf>
    <xf numFmtId="0" fontId="58" fillId="0" borderId="16" xfId="3" applyFont="1" applyBorder="1"/>
    <xf numFmtId="0" fontId="56" fillId="0" borderId="16" xfId="3" applyBorder="1"/>
    <xf numFmtId="0" fontId="56" fillId="0" borderId="0" xfId="3"/>
    <xf numFmtId="0" fontId="58" fillId="6" borderId="0" xfId="3" applyFont="1" applyFill="1" applyAlignment="1">
      <alignment horizontal="left"/>
    </xf>
    <xf numFmtId="0" fontId="63" fillId="6" borderId="0" xfId="3" applyFont="1" applyFill="1" applyAlignment="1">
      <alignment horizontal="left"/>
    </xf>
    <xf numFmtId="0" fontId="63" fillId="0" borderId="0" xfId="3" applyFont="1"/>
    <xf numFmtId="0" fontId="70" fillId="0" borderId="0" xfId="1" applyFont="1" applyAlignment="1">
      <alignment horizontal="left"/>
    </xf>
    <xf numFmtId="0" fontId="71" fillId="0" borderId="0" xfId="1" applyFont="1" applyAlignment="1">
      <alignment horizontal="center"/>
    </xf>
    <xf numFmtId="0" fontId="73" fillId="0" borderId="0" xfId="1" applyFont="1"/>
    <xf numFmtId="0" fontId="74" fillId="0" borderId="0" xfId="1" applyFont="1" applyAlignment="1">
      <alignment horizontal="center"/>
    </xf>
    <xf numFmtId="0" fontId="33" fillId="2" borderId="3" xfId="1" applyFont="1" applyFill="1" applyBorder="1" applyAlignment="1">
      <alignment horizontal="center" vertical="center"/>
    </xf>
    <xf numFmtId="0" fontId="33" fillId="2" borderId="0" xfId="1" applyFont="1" applyFill="1" applyAlignment="1">
      <alignment horizontal="center" vertical="center"/>
    </xf>
    <xf numFmtId="0" fontId="25" fillId="0" borderId="6" xfId="1" applyFont="1" applyBorder="1"/>
    <xf numFmtId="0" fontId="75" fillId="0" borderId="0" xfId="1" applyFont="1"/>
    <xf numFmtId="49" fontId="69" fillId="6" borderId="0" xfId="3" applyNumberFormat="1" applyFont="1" applyFill="1" applyAlignment="1">
      <alignment vertical="center"/>
    </xf>
    <xf numFmtId="0" fontId="77" fillId="0" borderId="0" xfId="1" applyFont="1" applyAlignment="1">
      <alignment horizontal="right"/>
    </xf>
    <xf numFmtId="0" fontId="36" fillId="0" borderId="7" xfId="1" applyFont="1" applyBorder="1" applyAlignment="1">
      <alignment horizontal="right" vertical="center"/>
    </xf>
    <xf numFmtId="164" fontId="35" fillId="0" borderId="7" xfId="0" applyNumberFormat="1" applyFont="1" applyBorder="1" applyAlignment="1">
      <alignment horizontal="center"/>
    </xf>
    <xf numFmtId="49" fontId="34" fillId="0" borderId="7" xfId="1" applyNumberFormat="1" applyFont="1" applyBorder="1" applyAlignment="1">
      <alignment horizontal="center" vertical="center"/>
    </xf>
    <xf numFmtId="0" fontId="33" fillId="2" borderId="7" xfId="1" applyFont="1" applyFill="1" applyBorder="1" applyAlignment="1">
      <alignment vertical="center"/>
    </xf>
    <xf numFmtId="0" fontId="32" fillId="0" borderId="7" xfId="1" applyFont="1" applyBorder="1" applyAlignment="1">
      <alignment horizontal="center" vertical="center"/>
    </xf>
    <xf numFmtId="49" fontId="34" fillId="6" borderId="3" xfId="1" applyNumberFormat="1" applyFont="1" applyFill="1" applyBorder="1" applyAlignment="1">
      <alignment horizontal="center" vertical="center"/>
    </xf>
    <xf numFmtId="0" fontId="33" fillId="5" borderId="3" xfId="1" applyFont="1" applyFill="1" applyBorder="1" applyAlignment="1">
      <alignment vertical="center"/>
    </xf>
    <xf numFmtId="0" fontId="32" fillId="6" borderId="3" xfId="1" applyFont="1" applyFill="1" applyBorder="1" applyAlignment="1">
      <alignment horizontal="center" vertical="center"/>
    </xf>
    <xf numFmtId="0" fontId="31" fillId="6" borderId="0" xfId="1" applyFont="1" applyFill="1"/>
    <xf numFmtId="49" fontId="58" fillId="0" borderId="0" xfId="3" applyNumberFormat="1" applyFont="1"/>
    <xf numFmtId="0" fontId="58" fillId="0" borderId="17" xfId="3" applyFont="1" applyBorder="1" applyAlignment="1">
      <alignment horizontal="left"/>
    </xf>
    <xf numFmtId="49" fontId="58" fillId="0" borderId="19" xfId="3" applyNumberFormat="1" applyFont="1" applyBorder="1" applyAlignment="1">
      <alignment horizontal="left"/>
    </xf>
    <xf numFmtId="0" fontId="58" fillId="0" borderId="19" xfId="3" applyFont="1" applyBorder="1" applyAlignment="1">
      <alignment horizontal="left"/>
    </xf>
    <xf numFmtId="0" fontId="58" fillId="0" borderId="20" xfId="3" applyFont="1" applyBorder="1" applyAlignment="1">
      <alignment horizontal="left"/>
    </xf>
    <xf numFmtId="49" fontId="79" fillId="0" borderId="0" xfId="3" applyNumberFormat="1" applyFont="1" applyAlignment="1">
      <alignment horizontal="center"/>
    </xf>
    <xf numFmtId="49" fontId="80" fillId="0" borderId="0" xfId="3" applyNumberFormat="1" applyFont="1" applyAlignment="1">
      <alignment horizontal="left" vertical="center"/>
    </xf>
    <xf numFmtId="0" fontId="58" fillId="0" borderId="25" xfId="3" applyFont="1" applyBorder="1" applyAlignment="1">
      <alignment horizontal="left"/>
    </xf>
    <xf numFmtId="49" fontId="58" fillId="0" borderId="7" xfId="3" applyNumberFormat="1" applyFont="1" applyBorder="1" applyAlignment="1">
      <alignment horizontal="center"/>
    </xf>
    <xf numFmtId="0" fontId="69" fillId="6" borderId="16" xfId="3" applyFont="1" applyFill="1" applyBorder="1" applyAlignment="1">
      <alignment vertical="center"/>
    </xf>
    <xf numFmtId="0" fontId="82" fillId="0" borderId="0" xfId="5" applyFont="1" applyAlignment="1">
      <alignment horizontal="center"/>
    </xf>
    <xf numFmtId="0" fontId="82" fillId="0" borderId="0" xfId="5" applyFont="1" applyAlignment="1">
      <alignment horizontal="center" vertical="center"/>
    </xf>
    <xf numFmtId="49" fontId="83" fillId="0" borderId="0" xfId="6" applyNumberFormat="1" applyFont="1" applyAlignment="1">
      <alignment vertical="top"/>
    </xf>
    <xf numFmtId="0" fontId="76" fillId="0" borderId="0" xfId="6" applyFont="1"/>
    <xf numFmtId="49" fontId="62" fillId="0" borderId="0" xfId="6" applyNumberFormat="1" applyFont="1" applyAlignment="1">
      <alignment vertical="top"/>
    </xf>
    <xf numFmtId="49" fontId="60" fillId="0" borderId="0" xfId="6" applyNumberFormat="1" applyFont="1" applyAlignment="1">
      <alignment vertical="top"/>
    </xf>
    <xf numFmtId="49" fontId="60" fillId="0" borderId="0" xfId="6" applyNumberFormat="1" applyFont="1" applyAlignment="1">
      <alignment horizontal="left"/>
    </xf>
    <xf numFmtId="49" fontId="61" fillId="0" borderId="0" xfId="6" applyNumberFormat="1" applyFont="1" applyAlignment="1">
      <alignment vertical="top"/>
    </xf>
    <xf numFmtId="0" fontId="63" fillId="0" borderId="0" xfId="6" applyFont="1" applyAlignment="1">
      <alignment horizontal="center"/>
    </xf>
    <xf numFmtId="0" fontId="56" fillId="0" borderId="0" xfId="6"/>
    <xf numFmtId="49" fontId="66" fillId="0" borderId="0" xfId="6" applyNumberFormat="1" applyFont="1" applyAlignment="1">
      <alignment horizontal="center"/>
    </xf>
    <xf numFmtId="0" fontId="66" fillId="0" borderId="0" xfId="6" applyFont="1" applyAlignment="1">
      <alignment horizontal="left"/>
    </xf>
    <xf numFmtId="49" fontId="66" fillId="4" borderId="0" xfId="6" applyNumberFormat="1" applyFont="1" applyFill="1"/>
    <xf numFmtId="49" fontId="69" fillId="4" borderId="0" xfId="6" applyNumberFormat="1" applyFont="1" applyFill="1"/>
    <xf numFmtId="49" fontId="60" fillId="4" borderId="0" xfId="6" applyNumberFormat="1" applyFont="1" applyFill="1" applyAlignment="1">
      <alignment horizontal="left"/>
    </xf>
    <xf numFmtId="49" fontId="61" fillId="0" borderId="0" xfId="6" applyNumberFormat="1" applyFont="1"/>
    <xf numFmtId="49" fontId="62" fillId="0" borderId="0" xfId="6" applyNumberFormat="1" applyFont="1"/>
    <xf numFmtId="0" fontId="82" fillId="8" borderId="0" xfId="5" applyFont="1" applyFill="1" applyAlignment="1">
      <alignment horizontal="center"/>
    </xf>
    <xf numFmtId="0" fontId="82" fillId="8" borderId="0" xfId="5" applyFont="1" applyFill="1" applyAlignment="1">
      <alignment horizontal="center" vertical="center"/>
    </xf>
    <xf numFmtId="49" fontId="60" fillId="7" borderId="0" xfId="6" applyNumberFormat="1" applyFont="1" applyFill="1" applyAlignment="1">
      <alignment vertical="center"/>
    </xf>
    <xf numFmtId="49" fontId="60" fillId="7" borderId="0" xfId="6" applyNumberFormat="1" applyFont="1" applyFill="1" applyAlignment="1">
      <alignment horizontal="center" vertical="center"/>
    </xf>
    <xf numFmtId="49" fontId="84" fillId="7" borderId="0" xfId="6" applyNumberFormat="1" applyFont="1" applyFill="1" applyAlignment="1">
      <alignment vertical="center"/>
    </xf>
    <xf numFmtId="49" fontId="60" fillId="7" borderId="0" xfId="6" applyNumberFormat="1" applyFont="1" applyFill="1" applyAlignment="1">
      <alignment horizontal="right" vertical="center"/>
    </xf>
    <xf numFmtId="0" fontId="82" fillId="0" borderId="12" xfId="5" applyFont="1" applyBorder="1" applyAlignment="1">
      <alignment horizontal="center"/>
    </xf>
    <xf numFmtId="0" fontId="82" fillId="0" borderId="12" xfId="5" applyFont="1" applyBorder="1" applyAlignment="1">
      <alignment horizontal="center" vertical="center"/>
    </xf>
    <xf numFmtId="14" fontId="68" fillId="0" borderId="12" xfId="6" applyNumberFormat="1" applyFont="1" applyBorder="1" applyAlignment="1">
      <alignment horizontal="left" vertical="center"/>
    </xf>
    <xf numFmtId="49" fontId="85" fillId="0" borderId="12" xfId="6" applyNumberFormat="1" applyFont="1" applyBorder="1" applyAlignment="1">
      <alignment horizontal="left" vertical="center"/>
    </xf>
    <xf numFmtId="49" fontId="62" fillId="0" borderId="12" xfId="6" applyNumberFormat="1" applyFont="1" applyBorder="1" applyAlignment="1">
      <alignment horizontal="left" vertical="center"/>
    </xf>
    <xf numFmtId="49" fontId="62" fillId="0" borderId="12" xfId="7" applyNumberFormat="1" applyFont="1" applyBorder="1" applyAlignment="1" applyProtection="1">
      <alignment horizontal="center" vertical="center"/>
      <protection locked="0"/>
    </xf>
    <xf numFmtId="0" fontId="78" fillId="0" borderId="12" xfId="6" applyFont="1" applyBorder="1" applyAlignment="1">
      <alignment horizontal="left" vertical="center"/>
    </xf>
    <xf numFmtId="49" fontId="61" fillId="0" borderId="12" xfId="6" applyNumberFormat="1" applyFont="1" applyBorder="1" applyAlignment="1">
      <alignment vertical="center"/>
    </xf>
    <xf numFmtId="1" fontId="62" fillId="0" borderId="12" xfId="6" applyNumberFormat="1" applyFont="1" applyBorder="1" applyAlignment="1">
      <alignment horizontal="center" vertical="center"/>
    </xf>
    <xf numFmtId="49" fontId="62" fillId="0" borderId="12" xfId="6" applyNumberFormat="1" applyFont="1" applyBorder="1" applyAlignment="1">
      <alignment vertical="center"/>
    </xf>
    <xf numFmtId="49" fontId="62" fillId="0" borderId="0" xfId="6" applyNumberFormat="1" applyFont="1" applyAlignment="1">
      <alignment vertical="center"/>
    </xf>
    <xf numFmtId="0" fontId="82" fillId="0" borderId="0" xfId="5" applyFont="1"/>
    <xf numFmtId="0" fontId="86" fillId="0" borderId="0" xfId="5" applyFont="1"/>
    <xf numFmtId="0" fontId="62" fillId="0" borderId="0" xfId="5" applyFont="1" applyAlignment="1">
      <alignment horizontal="center"/>
    </xf>
    <xf numFmtId="0" fontId="62" fillId="0" borderId="0" xfId="5" applyFont="1"/>
    <xf numFmtId="0" fontId="60" fillId="0" borderId="0" xfId="5" applyFont="1" applyAlignment="1">
      <alignment horizontal="left"/>
    </xf>
    <xf numFmtId="49" fontId="82" fillId="0" borderId="0" xfId="5" applyNumberFormat="1" applyFont="1" applyAlignment="1">
      <alignment horizontal="center"/>
    </xf>
    <xf numFmtId="49" fontId="62" fillId="0" borderId="0" xfId="5" applyNumberFormat="1" applyFont="1" applyAlignment="1">
      <alignment horizontal="center"/>
    </xf>
    <xf numFmtId="49" fontId="62" fillId="0" borderId="0" xfId="5" applyNumberFormat="1" applyFont="1" applyAlignment="1">
      <alignment horizontal="center" vertical="center"/>
    </xf>
    <xf numFmtId="0" fontId="89" fillId="9" borderId="6" xfId="5" applyFont="1" applyFill="1" applyBorder="1" applyAlignment="1">
      <alignment wrapText="1"/>
    </xf>
    <xf numFmtId="49" fontId="60" fillId="0" borderId="18" xfId="5" applyNumberFormat="1" applyFont="1" applyBorder="1"/>
    <xf numFmtId="49" fontId="62" fillId="0" borderId="19" xfId="5" applyNumberFormat="1" applyFont="1" applyBorder="1" applyAlignment="1">
      <alignment horizontal="center" vertical="center"/>
    </xf>
    <xf numFmtId="49" fontId="60" fillId="0" borderId="14" xfId="5" applyNumberFormat="1" applyFont="1" applyBorder="1"/>
    <xf numFmtId="49" fontId="62" fillId="6" borderId="0" xfId="5" applyNumberFormat="1" applyFont="1" applyFill="1" applyAlignment="1">
      <alignment horizontal="center" vertical="center"/>
    </xf>
    <xf numFmtId="49" fontId="62" fillId="6" borderId="16" xfId="5" applyNumberFormat="1" applyFont="1" applyFill="1" applyBorder="1" applyAlignment="1">
      <alignment horizontal="center"/>
    </xf>
    <xf numFmtId="49" fontId="62" fillId="6" borderId="0" xfId="5" applyNumberFormat="1" applyFont="1" applyFill="1" applyAlignment="1">
      <alignment horizontal="center"/>
    </xf>
    <xf numFmtId="49" fontId="62" fillId="0" borderId="16" xfId="5" applyNumberFormat="1" applyFont="1" applyBorder="1" applyAlignment="1">
      <alignment horizontal="center"/>
    </xf>
    <xf numFmtId="49" fontId="60" fillId="0" borderId="0" xfId="5" applyNumberFormat="1" applyFont="1"/>
    <xf numFmtId="49" fontId="62" fillId="6" borderId="19" xfId="5" applyNumberFormat="1" applyFont="1" applyFill="1" applyBorder="1" applyAlignment="1">
      <alignment horizontal="center" vertical="center"/>
    </xf>
    <xf numFmtId="49" fontId="62" fillId="0" borderId="19" xfId="5" applyNumberFormat="1" applyFont="1" applyBorder="1" applyAlignment="1">
      <alignment horizontal="center"/>
    </xf>
    <xf numFmtId="49" fontId="62" fillId="0" borderId="13" xfId="5" applyNumberFormat="1" applyFont="1" applyBorder="1" applyAlignment="1">
      <alignment horizontal="center" vertical="center"/>
    </xf>
    <xf numFmtId="49" fontId="62" fillId="6" borderId="18" xfId="5" applyNumberFormat="1" applyFont="1" applyFill="1" applyBorder="1" applyAlignment="1">
      <alignment horizontal="center"/>
    </xf>
    <xf numFmtId="0" fontId="89" fillId="9" borderId="6" xfId="5" applyFont="1" applyFill="1" applyBorder="1" applyAlignment="1">
      <alignment horizontal="center" wrapText="1"/>
    </xf>
    <xf numFmtId="49" fontId="62" fillId="0" borderId="18" xfId="5" applyNumberFormat="1" applyFont="1" applyBorder="1"/>
    <xf numFmtId="49" fontId="62" fillId="6" borderId="17" xfId="5" applyNumberFormat="1" applyFont="1" applyFill="1" applyBorder="1" applyAlignment="1">
      <alignment horizontal="center" vertical="center"/>
    </xf>
    <xf numFmtId="49" fontId="62" fillId="0" borderId="14" xfId="5" applyNumberFormat="1" applyFont="1" applyBorder="1"/>
    <xf numFmtId="0" fontId="88" fillId="10" borderId="6" xfId="8" applyFont="1" applyFill="1" applyBorder="1" applyAlignment="1">
      <alignment vertical="top" wrapText="1"/>
    </xf>
    <xf numFmtId="49" fontId="62" fillId="6" borderId="30" xfId="5" applyNumberFormat="1" applyFont="1" applyFill="1" applyBorder="1" applyAlignment="1">
      <alignment horizontal="center" vertical="center"/>
    </xf>
    <xf numFmtId="0" fontId="91" fillId="9" borderId="6" xfId="6" applyFont="1" applyFill="1" applyBorder="1" applyAlignment="1">
      <alignment horizontal="center" vertical="center" wrapText="1"/>
    </xf>
    <xf numFmtId="49" fontId="62" fillId="0" borderId="16" xfId="5" applyNumberFormat="1" applyFont="1" applyBorder="1" applyAlignment="1">
      <alignment horizontal="center" vertical="center"/>
    </xf>
    <xf numFmtId="49" fontId="82" fillId="0" borderId="19" xfId="5" applyNumberFormat="1" applyFont="1" applyBorder="1" applyAlignment="1">
      <alignment horizontal="center"/>
    </xf>
    <xf numFmtId="49" fontId="62" fillId="6" borderId="13" xfId="5" applyNumberFormat="1" applyFont="1" applyFill="1" applyBorder="1" applyAlignment="1">
      <alignment horizontal="center" vertical="center"/>
    </xf>
    <xf numFmtId="0" fontId="56" fillId="0" borderId="0" xfId="6" applyAlignment="1">
      <alignment horizontal="center"/>
    </xf>
    <xf numFmtId="49" fontId="62" fillId="0" borderId="18" xfId="5" applyNumberFormat="1" applyFont="1" applyBorder="1" applyAlignment="1">
      <alignment horizontal="center" vertical="center"/>
    </xf>
    <xf numFmtId="49" fontId="82" fillId="0" borderId="16" xfId="5" applyNumberFormat="1" applyFont="1" applyBorder="1"/>
    <xf numFmtId="49" fontId="62" fillId="6" borderId="16" xfId="5" applyNumberFormat="1" applyFont="1" applyFill="1" applyBorder="1" applyAlignment="1">
      <alignment horizontal="center" vertical="center"/>
    </xf>
    <xf numFmtId="49" fontId="85" fillId="6" borderId="16" xfId="5" applyNumberFormat="1" applyFont="1" applyFill="1" applyBorder="1" applyAlignment="1">
      <alignment horizontal="center" vertical="center"/>
    </xf>
    <xf numFmtId="49" fontId="62" fillId="0" borderId="30" xfId="5" applyNumberFormat="1" applyFont="1" applyBorder="1" applyAlignment="1">
      <alignment horizontal="center" vertical="center"/>
    </xf>
    <xf numFmtId="49" fontId="85" fillId="6" borderId="0" xfId="5" applyNumberFormat="1" applyFont="1" applyFill="1" applyAlignment="1">
      <alignment horizontal="center" vertical="center"/>
    </xf>
    <xf numFmtId="0" fontId="82" fillId="6" borderId="7" xfId="5" applyFont="1" applyFill="1" applyBorder="1" applyAlignment="1">
      <alignment horizontal="center"/>
    </xf>
    <xf numFmtId="49" fontId="92" fillId="6" borderId="0" xfId="5" applyNumberFormat="1" applyFont="1" applyFill="1" applyAlignment="1">
      <alignment horizontal="center" vertical="center"/>
    </xf>
    <xf numFmtId="49" fontId="92" fillId="0" borderId="0" xfId="5" applyNumberFormat="1" applyFont="1" applyAlignment="1">
      <alignment horizontal="center" vertical="center"/>
    </xf>
    <xf numFmtId="49" fontId="92" fillId="0" borderId="0" xfId="5" applyNumberFormat="1" applyFont="1"/>
    <xf numFmtId="49" fontId="92" fillId="0" borderId="16" xfId="5" applyNumberFormat="1" applyFont="1" applyBorder="1" applyAlignment="1">
      <alignment horizontal="center"/>
    </xf>
    <xf numFmtId="49" fontId="92" fillId="6" borderId="16" xfId="5" applyNumberFormat="1" applyFont="1" applyFill="1" applyBorder="1" applyAlignment="1">
      <alignment horizontal="center" vertical="center"/>
    </xf>
    <xf numFmtId="49" fontId="92" fillId="0" borderId="17" xfId="5" applyNumberFormat="1" applyFont="1" applyBorder="1" applyAlignment="1">
      <alignment horizontal="center" vertical="center"/>
    </xf>
    <xf numFmtId="49" fontId="82" fillId="0" borderId="16" xfId="5" applyNumberFormat="1" applyFont="1" applyBorder="1" applyAlignment="1">
      <alignment horizontal="center"/>
    </xf>
    <xf numFmtId="0" fontId="91" fillId="0" borderId="6" xfId="6" applyFont="1" applyBorder="1" applyAlignment="1">
      <alignment horizontal="center" vertical="center" wrapText="1"/>
    </xf>
    <xf numFmtId="49" fontId="82" fillId="0" borderId="17" xfId="5" applyNumberFormat="1" applyFont="1" applyBorder="1" applyAlignment="1">
      <alignment horizontal="center"/>
    </xf>
    <xf numFmtId="49" fontId="62" fillId="6" borderId="7" xfId="5" applyNumberFormat="1" applyFont="1" applyFill="1" applyBorder="1" applyAlignment="1">
      <alignment horizontal="center" vertical="center"/>
    </xf>
    <xf numFmtId="49" fontId="86" fillId="0" borderId="19" xfId="5" applyNumberFormat="1" applyFont="1" applyBorder="1" applyAlignment="1">
      <alignment horizontal="center" vertical="center"/>
    </xf>
    <xf numFmtId="49" fontId="82" fillId="0" borderId="31" xfId="5" applyNumberFormat="1" applyFont="1" applyBorder="1" applyAlignment="1">
      <alignment horizontal="center"/>
    </xf>
    <xf numFmtId="49" fontId="86" fillId="0" borderId="20" xfId="5" applyNumberFormat="1" applyFont="1" applyBorder="1" applyAlignment="1">
      <alignment horizontal="center" vertical="center"/>
    </xf>
    <xf numFmtId="0" fontId="93" fillId="4" borderId="28" xfId="6" applyFont="1" applyFill="1" applyBorder="1" applyAlignment="1">
      <alignment horizontal="center"/>
    </xf>
    <xf numFmtId="0" fontId="94" fillId="0" borderId="0" xfId="5" applyFont="1"/>
    <xf numFmtId="0" fontId="63" fillId="0" borderId="0" xfId="5" applyFont="1" applyAlignment="1">
      <alignment horizontal="center"/>
    </xf>
    <xf numFmtId="0" fontId="82" fillId="6" borderId="0" xfId="5" applyFont="1" applyFill="1" applyAlignment="1">
      <alignment horizontal="center"/>
    </xf>
    <xf numFmtId="0" fontId="95" fillId="4" borderId="28" xfId="5" applyFont="1" applyFill="1" applyBorder="1" applyAlignment="1">
      <alignment horizontal="center" wrapText="1"/>
    </xf>
    <xf numFmtId="0" fontId="86" fillId="4" borderId="29" xfId="5" applyFont="1" applyFill="1" applyBorder="1" applyAlignment="1">
      <alignment horizontal="center"/>
    </xf>
    <xf numFmtId="0" fontId="62" fillId="6" borderId="0" xfId="5" applyFont="1" applyFill="1" applyAlignment="1">
      <alignment horizontal="center"/>
    </xf>
    <xf numFmtId="0" fontId="65" fillId="4" borderId="29" xfId="5" applyFont="1" applyFill="1" applyBorder="1" applyAlignment="1">
      <alignment horizontal="center"/>
    </xf>
    <xf numFmtId="49" fontId="82" fillId="0" borderId="32" xfId="5" applyNumberFormat="1" applyFont="1" applyBorder="1" applyAlignment="1">
      <alignment horizontal="center"/>
    </xf>
    <xf numFmtId="49" fontId="82" fillId="0" borderId="25" xfId="5" applyNumberFormat="1" applyFont="1" applyBorder="1" applyAlignment="1">
      <alignment horizontal="center"/>
    </xf>
    <xf numFmtId="0" fontId="96" fillId="9" borderId="0" xfId="8" applyFont="1" applyFill="1" applyAlignment="1">
      <alignment vertical="top" wrapText="1"/>
    </xf>
    <xf numFmtId="49" fontId="82" fillId="0" borderId="17" xfId="5" applyNumberFormat="1" applyFont="1" applyBorder="1"/>
    <xf numFmtId="49" fontId="92" fillId="0" borderId="0" xfId="5" applyNumberFormat="1" applyFont="1" applyAlignment="1">
      <alignment horizontal="center"/>
    </xf>
    <xf numFmtId="49" fontId="92" fillId="0" borderId="16" xfId="5" applyNumberFormat="1" applyFont="1" applyBorder="1" applyAlignment="1">
      <alignment horizontal="center" vertical="center"/>
    </xf>
    <xf numFmtId="49" fontId="86" fillId="0" borderId="0" xfId="5" applyNumberFormat="1" applyFont="1" applyAlignment="1">
      <alignment horizontal="center" vertical="center"/>
    </xf>
    <xf numFmtId="0" fontId="94" fillId="0" borderId="0" xfId="5" applyFont="1" applyAlignment="1">
      <alignment horizontal="center"/>
    </xf>
    <xf numFmtId="49" fontId="76" fillId="4" borderId="0" xfId="6" applyNumberFormat="1" applyFont="1" applyFill="1"/>
    <xf numFmtId="0" fontId="96" fillId="11" borderId="0" xfId="8" applyFont="1" applyFill="1" applyAlignment="1">
      <alignment vertical="top" wrapText="1"/>
    </xf>
    <xf numFmtId="49" fontId="82" fillId="0" borderId="0" xfId="5" applyNumberFormat="1" applyFont="1"/>
    <xf numFmtId="49" fontId="82" fillId="0" borderId="0" xfId="5" applyNumberFormat="1" applyFont="1" applyAlignment="1">
      <alignment horizontal="right"/>
    </xf>
    <xf numFmtId="0" fontId="96" fillId="9" borderId="6" xfId="8" applyFont="1" applyFill="1" applyBorder="1" applyAlignment="1">
      <alignment vertical="top" wrapText="1"/>
    </xf>
    <xf numFmtId="0" fontId="96" fillId="9" borderId="15" xfId="8" applyFont="1" applyFill="1" applyBorder="1" applyAlignment="1">
      <alignment vertical="top" wrapText="1"/>
    </xf>
    <xf numFmtId="0" fontId="96" fillId="10" borderId="0" xfId="8" applyFont="1" applyFill="1" applyAlignment="1">
      <alignment vertical="top" wrapText="1"/>
    </xf>
    <xf numFmtId="0" fontId="96" fillId="11" borderId="6" xfId="8" applyFont="1" applyFill="1" applyBorder="1" applyAlignment="1">
      <alignment vertical="top" wrapText="1"/>
    </xf>
    <xf numFmtId="0" fontId="96" fillId="11" borderId="15" xfId="8" applyFont="1" applyFill="1" applyBorder="1" applyAlignment="1">
      <alignment vertical="top" wrapText="1"/>
    </xf>
    <xf numFmtId="49" fontId="97" fillId="0" borderId="0" xfId="6" applyNumberFormat="1" applyFont="1" applyAlignment="1">
      <alignment horizontal="left"/>
    </xf>
    <xf numFmtId="14" fontId="97" fillId="0" borderId="0" xfId="5" applyNumberFormat="1" applyFont="1" applyAlignment="1">
      <alignment horizontal="center"/>
    </xf>
    <xf numFmtId="0" fontId="98" fillId="0" borderId="0" xfId="5" applyFont="1"/>
    <xf numFmtId="0" fontId="99" fillId="0" borderId="0" xfId="5" applyFont="1" applyAlignment="1">
      <alignment horizontal="left"/>
    </xf>
    <xf numFmtId="49" fontId="99" fillId="0" borderId="18" xfId="5" applyNumberFormat="1" applyFont="1" applyBorder="1"/>
    <xf numFmtId="49" fontId="99" fillId="0" borderId="14" xfId="5" applyNumberFormat="1" applyFont="1" applyBorder="1"/>
    <xf numFmtId="49" fontId="99" fillId="0" borderId="0" xfId="5" applyNumberFormat="1" applyFont="1"/>
    <xf numFmtId="0" fontId="98" fillId="0" borderId="0" xfId="6" applyFont="1"/>
    <xf numFmtId="49" fontId="56" fillId="0" borderId="18" xfId="5" applyNumberFormat="1" applyFont="1" applyBorder="1"/>
    <xf numFmtId="49" fontId="56" fillId="0" borderId="14" xfId="5" applyNumberFormat="1" applyFont="1" applyBorder="1"/>
    <xf numFmtId="49" fontId="56" fillId="0" borderId="0" xfId="5" applyNumberFormat="1" applyFont="1"/>
    <xf numFmtId="0" fontId="32" fillId="0" borderId="3" xfId="1" quotePrefix="1" applyFont="1" applyBorder="1" applyAlignment="1">
      <alignment horizontal="center" vertical="center"/>
    </xf>
    <xf numFmtId="49" fontId="104" fillId="0" borderId="3" xfId="1" applyNumberFormat="1" applyFont="1" applyBorder="1" applyAlignment="1">
      <alignment horizontal="center" vertical="center"/>
    </xf>
    <xf numFmtId="49" fontId="58" fillId="0" borderId="18" xfId="3" applyNumberFormat="1" applyFont="1" applyBorder="1" applyAlignment="1">
      <alignment horizontal="center"/>
    </xf>
    <xf numFmtId="49" fontId="65" fillId="0" borderId="0" xfId="3" applyNumberFormat="1" applyFont="1" applyAlignment="1">
      <alignment vertical="top"/>
    </xf>
    <xf numFmtId="49" fontId="106" fillId="0" borderId="0" xfId="3" applyNumberFormat="1" applyFont="1" applyAlignment="1">
      <alignment horizontal="left"/>
    </xf>
    <xf numFmtId="49" fontId="65" fillId="7" borderId="0" xfId="3" applyNumberFormat="1" applyFont="1" applyFill="1" applyAlignment="1">
      <alignment vertical="center"/>
    </xf>
    <xf numFmtId="49" fontId="58" fillId="0" borderId="12" xfId="3" applyNumberFormat="1" applyFont="1" applyBorder="1" applyAlignment="1">
      <alignment vertical="center"/>
    </xf>
    <xf numFmtId="49" fontId="58" fillId="0" borderId="0" xfId="3" applyNumberFormat="1" applyFont="1" applyAlignment="1">
      <alignment horizontal="left" vertical="center"/>
    </xf>
    <xf numFmtId="49" fontId="65" fillId="0" borderId="0" xfId="3" applyNumberFormat="1" applyFont="1" applyAlignment="1">
      <alignment horizontal="left"/>
    </xf>
    <xf numFmtId="49" fontId="65" fillId="0" borderId="0" xfId="3" applyNumberFormat="1" applyFont="1"/>
    <xf numFmtId="49" fontId="65" fillId="7" borderId="0" xfId="3" applyNumberFormat="1" applyFont="1" applyFill="1" applyAlignment="1">
      <alignment horizontal="center" vertical="center"/>
    </xf>
    <xf numFmtId="49" fontId="58" fillId="0" borderId="12" xfId="3" applyNumberFormat="1" applyFont="1" applyBorder="1" applyAlignment="1">
      <alignment horizontal="left" vertical="center"/>
    </xf>
    <xf numFmtId="49" fontId="58" fillId="0" borderId="12" xfId="4" applyNumberFormat="1" applyFont="1" applyBorder="1" applyAlignment="1" applyProtection="1">
      <alignment horizontal="center" vertical="center"/>
      <protection locked="0"/>
    </xf>
    <xf numFmtId="49" fontId="58" fillId="0" borderId="0" xfId="3" applyNumberFormat="1" applyFont="1" applyAlignment="1">
      <alignment horizontal="center" vertical="center"/>
    </xf>
    <xf numFmtId="49" fontId="65" fillId="0" borderId="0" xfId="3" applyNumberFormat="1" applyFont="1" applyAlignment="1">
      <alignment horizontal="center"/>
    </xf>
    <xf numFmtId="0" fontId="107" fillId="0" borderId="12" xfId="3" applyFont="1" applyBorder="1" applyAlignment="1">
      <alignment horizontal="center" vertical="center"/>
    </xf>
    <xf numFmtId="0" fontId="58" fillId="0" borderId="26" xfId="3" applyFont="1" applyBorder="1" applyAlignment="1">
      <alignment horizontal="center"/>
    </xf>
    <xf numFmtId="49" fontId="108" fillId="0" borderId="0" xfId="3" applyNumberFormat="1" applyFont="1" applyAlignment="1">
      <alignment horizontal="center" vertical="top"/>
    </xf>
    <xf numFmtId="49" fontId="65" fillId="7" borderId="0" xfId="3" applyNumberFormat="1" applyFont="1" applyFill="1" applyAlignment="1">
      <alignment horizontal="right" vertical="center"/>
    </xf>
    <xf numFmtId="49" fontId="58" fillId="6" borderId="7" xfId="3" applyNumberFormat="1" applyFont="1" applyFill="1" applyBorder="1" applyAlignment="1">
      <alignment horizontal="center" vertical="center"/>
    </xf>
    <xf numFmtId="0" fontId="65" fillId="4" borderId="28" xfId="3" applyFont="1" applyFill="1" applyBorder="1" applyAlignment="1">
      <alignment horizontal="center"/>
    </xf>
    <xf numFmtId="49" fontId="65" fillId="4" borderId="29" xfId="3" applyNumberFormat="1" applyFont="1" applyFill="1" applyBorder="1" applyAlignment="1">
      <alignment horizontal="center" vertical="center"/>
    </xf>
    <xf numFmtId="49" fontId="58" fillId="6" borderId="18" xfId="3" applyNumberFormat="1" applyFont="1" applyFill="1" applyBorder="1" applyAlignment="1">
      <alignment horizontal="center" vertical="center"/>
    </xf>
    <xf numFmtId="49" fontId="65" fillId="6" borderId="7" xfId="3" applyNumberFormat="1" applyFont="1" applyFill="1" applyBorder="1" applyAlignment="1">
      <alignment vertical="center"/>
    </xf>
    <xf numFmtId="0" fontId="65" fillId="4" borderId="28" xfId="3" applyFont="1" applyFill="1" applyBorder="1" applyAlignment="1">
      <alignment horizontal="center" vertical="center"/>
    </xf>
    <xf numFmtId="0" fontId="58" fillId="0" borderId="26" xfId="3" applyFont="1" applyBorder="1"/>
    <xf numFmtId="0" fontId="105" fillId="6" borderId="6" xfId="8" applyFont="1" applyFill="1" applyBorder="1" applyAlignment="1">
      <alignment horizontal="center" vertical="center" wrapText="1"/>
    </xf>
    <xf numFmtId="0" fontId="96" fillId="11" borderId="6" xfId="8" applyFont="1" applyFill="1" applyBorder="1" applyAlignment="1">
      <alignment horizontal="center" vertical="top" wrapText="1"/>
    </xf>
    <xf numFmtId="0" fontId="96" fillId="9" borderId="14" xfId="8" applyFont="1" applyFill="1" applyBorder="1" applyAlignment="1">
      <alignment horizontal="center" vertical="top" wrapText="1"/>
    </xf>
    <xf numFmtId="0" fontId="96" fillId="9" borderId="6" xfId="8" applyFont="1" applyFill="1" applyBorder="1" applyAlignment="1">
      <alignment horizontal="center" vertical="top" wrapText="1"/>
    </xf>
    <xf numFmtId="0" fontId="96" fillId="11" borderId="0" xfId="8" applyFont="1" applyFill="1" applyAlignment="1">
      <alignment horizontal="center" vertical="top" wrapText="1"/>
    </xf>
    <xf numFmtId="49" fontId="65" fillId="0" borderId="0" xfId="6" applyNumberFormat="1" applyFont="1" applyAlignment="1">
      <alignment horizontal="center"/>
    </xf>
    <xf numFmtId="0" fontId="105" fillId="0" borderId="0" xfId="6" applyFont="1" applyAlignment="1">
      <alignment horizontal="center"/>
    </xf>
    <xf numFmtId="0" fontId="58" fillId="0" borderId="0" xfId="5" applyFont="1" applyAlignment="1">
      <alignment horizontal="center"/>
    </xf>
    <xf numFmtId="49" fontId="105" fillId="0" borderId="0" xfId="5" applyNumberFormat="1" applyFont="1" applyAlignment="1">
      <alignment horizontal="center" vertical="center"/>
    </xf>
    <xf numFmtId="0" fontId="105" fillId="0" borderId="0" xfId="5" applyFont="1" applyAlignment="1">
      <alignment horizontal="center"/>
    </xf>
    <xf numFmtId="49" fontId="105" fillId="6" borderId="0" xfId="5" applyNumberFormat="1" applyFont="1" applyFill="1" applyAlignment="1">
      <alignment horizontal="center" vertical="center"/>
    </xf>
    <xf numFmtId="49" fontId="105" fillId="6" borderId="19" xfId="5" applyNumberFormat="1" applyFont="1" applyFill="1" applyBorder="1" applyAlignment="1">
      <alignment horizontal="center" vertical="center"/>
    </xf>
    <xf numFmtId="49" fontId="105" fillId="6" borderId="13" xfId="5" applyNumberFormat="1" applyFont="1" applyFill="1" applyBorder="1" applyAlignment="1">
      <alignment horizontal="center" vertical="center"/>
    </xf>
    <xf numFmtId="49" fontId="105" fillId="0" borderId="30" xfId="5" applyNumberFormat="1" applyFont="1" applyBorder="1" applyAlignment="1">
      <alignment horizontal="center" vertical="center"/>
    </xf>
    <xf numFmtId="0" fontId="79" fillId="4" borderId="28" xfId="5" applyFont="1" applyFill="1" applyBorder="1" applyAlignment="1">
      <alignment horizontal="center" wrapText="1"/>
    </xf>
    <xf numFmtId="0" fontId="79" fillId="4" borderId="29" xfId="5" applyFont="1" applyFill="1" applyBorder="1" applyAlignment="1">
      <alignment horizontal="center"/>
    </xf>
    <xf numFmtId="49" fontId="105" fillId="6" borderId="30" xfId="5" applyNumberFormat="1" applyFont="1" applyFill="1" applyBorder="1" applyAlignment="1">
      <alignment horizontal="center" vertical="center"/>
    </xf>
    <xf numFmtId="0" fontId="105" fillId="6" borderId="6" xfId="6" applyFont="1" applyFill="1" applyBorder="1" applyAlignment="1">
      <alignment horizontal="center" vertical="center" wrapText="1"/>
    </xf>
    <xf numFmtId="0" fontId="105" fillId="6" borderId="0" xfId="5" applyFont="1" applyFill="1" applyAlignment="1">
      <alignment horizontal="center"/>
    </xf>
    <xf numFmtId="49" fontId="105" fillId="0" borderId="30" xfId="5" applyNumberFormat="1" applyFont="1" applyBorder="1"/>
    <xf numFmtId="49" fontId="105" fillId="0" borderId="13" xfId="5" applyNumberFormat="1" applyFont="1" applyBorder="1" applyAlignment="1">
      <alignment horizontal="right"/>
    </xf>
    <xf numFmtId="49" fontId="105" fillId="0" borderId="0" xfId="5" applyNumberFormat="1" applyFont="1" applyAlignment="1">
      <alignment horizontal="center"/>
    </xf>
    <xf numFmtId="49" fontId="105" fillId="6" borderId="16" xfId="5" applyNumberFormat="1" applyFont="1" applyFill="1" applyBorder="1" applyAlignment="1">
      <alignment horizontal="center"/>
    </xf>
    <xf numFmtId="49" fontId="105" fillId="6" borderId="0" xfId="5" applyNumberFormat="1" applyFont="1" applyFill="1" applyAlignment="1">
      <alignment horizontal="center"/>
    </xf>
    <xf numFmtId="0" fontId="105" fillId="0" borderId="0" xfId="6" applyFont="1"/>
    <xf numFmtId="49" fontId="105" fillId="6" borderId="18" xfId="5" applyNumberFormat="1" applyFont="1" applyFill="1" applyBorder="1" applyAlignment="1">
      <alignment horizontal="center"/>
    </xf>
    <xf numFmtId="49" fontId="105" fillId="0" borderId="30" xfId="5" applyNumberFormat="1" applyFont="1" applyBorder="1" applyAlignment="1">
      <alignment horizontal="center"/>
    </xf>
    <xf numFmtId="49" fontId="105" fillId="6" borderId="17" xfId="5" applyNumberFormat="1" applyFont="1" applyFill="1" applyBorder="1" applyAlignment="1">
      <alignment horizontal="center" vertical="center"/>
    </xf>
    <xf numFmtId="0" fontId="105" fillId="0" borderId="16" xfId="6" applyFont="1" applyBorder="1"/>
    <xf numFmtId="49" fontId="105" fillId="0" borderId="0" xfId="5" applyNumberFormat="1" applyFont="1"/>
    <xf numFmtId="49" fontId="105" fillId="0" borderId="0" xfId="5" applyNumberFormat="1" applyFont="1" applyAlignment="1">
      <alignment horizontal="right"/>
    </xf>
    <xf numFmtId="49" fontId="105" fillId="0" borderId="16" xfId="5" applyNumberFormat="1" applyFont="1" applyBorder="1"/>
    <xf numFmtId="0" fontId="96" fillId="11" borderId="30" xfId="8" applyFont="1" applyFill="1" applyBorder="1" applyAlignment="1">
      <alignment vertical="top" wrapText="1"/>
    </xf>
    <xf numFmtId="0" fontId="96" fillId="11" borderId="13" xfId="8" applyFont="1" applyFill="1" applyBorder="1" applyAlignment="1">
      <alignment vertical="top" wrapText="1"/>
    </xf>
    <xf numFmtId="49" fontId="105" fillId="6" borderId="16" xfId="5" applyNumberFormat="1" applyFont="1" applyFill="1" applyBorder="1" applyAlignment="1">
      <alignment horizontal="center" vertical="center"/>
    </xf>
    <xf numFmtId="49" fontId="79" fillId="6" borderId="0" xfId="5" applyNumberFormat="1" applyFont="1" applyFill="1" applyAlignment="1">
      <alignment horizontal="center" vertical="center"/>
    </xf>
    <xf numFmtId="49" fontId="105" fillId="0" borderId="16" xfId="5" applyNumberFormat="1" applyFont="1" applyBorder="1" applyAlignment="1">
      <alignment horizontal="center" vertical="center"/>
    </xf>
    <xf numFmtId="49" fontId="105" fillId="0" borderId="16" xfId="5" applyNumberFormat="1" applyFont="1" applyBorder="1" applyAlignment="1">
      <alignment horizontal="center"/>
    </xf>
    <xf numFmtId="49" fontId="105" fillId="6" borderId="7" xfId="5" applyNumberFormat="1" applyFont="1" applyFill="1" applyBorder="1" applyAlignment="1">
      <alignment horizontal="center" vertical="center"/>
    </xf>
    <xf numFmtId="49" fontId="79" fillId="0" borderId="0" xfId="5" applyNumberFormat="1" applyFont="1" applyAlignment="1">
      <alignment horizontal="center" vertical="center"/>
    </xf>
    <xf numFmtId="0" fontId="105" fillId="0" borderId="0" xfId="5" applyFont="1"/>
    <xf numFmtId="0" fontId="109" fillId="0" borderId="0" xfId="5" applyFont="1" applyAlignment="1">
      <alignment horizontal="center"/>
    </xf>
    <xf numFmtId="0" fontId="105" fillId="0" borderId="15" xfId="6" applyFont="1" applyBorder="1" applyAlignment="1">
      <alignment horizontal="center"/>
    </xf>
    <xf numFmtId="49" fontId="79" fillId="6" borderId="16" xfId="5" applyNumberFormat="1" applyFont="1" applyFill="1" applyBorder="1" applyAlignment="1">
      <alignment horizontal="center" vertical="center"/>
    </xf>
    <xf numFmtId="0" fontId="105" fillId="9" borderId="6" xfId="5" applyFont="1" applyFill="1" applyBorder="1" applyAlignment="1">
      <alignment wrapText="1"/>
    </xf>
    <xf numFmtId="49" fontId="105" fillId="0" borderId="19" xfId="5" applyNumberFormat="1" applyFont="1" applyBorder="1" applyAlignment="1">
      <alignment horizontal="center" vertical="center"/>
    </xf>
    <xf numFmtId="49" fontId="105" fillId="0" borderId="6" xfId="5" applyNumberFormat="1" applyFont="1" applyBorder="1" applyAlignment="1">
      <alignment horizontal="center"/>
    </xf>
    <xf numFmtId="49" fontId="105" fillId="0" borderId="19" xfId="5" applyNumberFormat="1" applyFont="1" applyBorder="1" applyAlignment="1">
      <alignment horizontal="center"/>
    </xf>
    <xf numFmtId="49" fontId="105" fillId="0" borderId="13" xfId="5" applyNumberFormat="1" applyFont="1" applyBorder="1" applyAlignment="1">
      <alignment horizontal="center" vertical="center"/>
    </xf>
    <xf numFmtId="0" fontId="105" fillId="9" borderId="6" xfId="5" applyFont="1" applyFill="1" applyBorder="1" applyAlignment="1">
      <alignment horizontal="center" wrapText="1"/>
    </xf>
    <xf numFmtId="0" fontId="105" fillId="9" borderId="6" xfId="6" applyFont="1" applyFill="1" applyBorder="1" applyAlignment="1">
      <alignment horizontal="center" vertical="center" wrapText="1"/>
    </xf>
    <xf numFmtId="0" fontId="79" fillId="4" borderId="28" xfId="6" applyFont="1" applyFill="1" applyBorder="1" applyAlignment="1">
      <alignment horizontal="center"/>
    </xf>
    <xf numFmtId="0" fontId="105" fillId="0" borderId="6" xfId="6" applyFont="1" applyBorder="1" applyAlignment="1">
      <alignment horizontal="center" vertical="center" wrapText="1"/>
    </xf>
    <xf numFmtId="0" fontId="105" fillId="0" borderId="16" xfId="3" applyFont="1" applyBorder="1"/>
    <xf numFmtId="0" fontId="105" fillId="0" borderId="19" xfId="3" applyFont="1" applyBorder="1"/>
    <xf numFmtId="49" fontId="79" fillId="6" borderId="16" xfId="3" applyNumberFormat="1" applyFont="1" applyFill="1" applyBorder="1" applyAlignment="1">
      <alignment vertical="center"/>
    </xf>
    <xf numFmtId="0" fontId="105" fillId="0" borderId="0" xfId="3" applyFont="1"/>
    <xf numFmtId="0" fontId="105" fillId="0" borderId="20" xfId="3" applyFont="1" applyBorder="1"/>
    <xf numFmtId="0" fontId="105" fillId="0" borderId="6" xfId="3" applyFont="1" applyBorder="1"/>
    <xf numFmtId="49" fontId="105" fillId="0" borderId="0" xfId="3" applyNumberFormat="1" applyFont="1" applyAlignment="1">
      <alignment horizontal="center"/>
    </xf>
    <xf numFmtId="0" fontId="105" fillId="0" borderId="0" xfId="3" applyFont="1" applyAlignment="1">
      <alignment horizontal="center"/>
    </xf>
    <xf numFmtId="0" fontId="105" fillId="0" borderId="13" xfId="3" applyFont="1" applyBorder="1"/>
    <xf numFmtId="49" fontId="105" fillId="0" borderId="14" xfId="3" applyNumberFormat="1" applyFont="1" applyBorder="1" applyAlignment="1">
      <alignment horizontal="center"/>
    </xf>
    <xf numFmtId="0" fontId="105" fillId="0" borderId="15" xfId="3" applyFont="1" applyBorder="1"/>
    <xf numFmtId="0" fontId="105" fillId="0" borderId="16" xfId="3" applyFont="1" applyBorder="1" applyAlignment="1">
      <alignment horizontal="left"/>
    </xf>
    <xf numFmtId="0" fontId="105" fillId="0" borderId="0" xfId="3" applyFont="1" applyAlignment="1">
      <alignment horizontal="left"/>
    </xf>
    <xf numFmtId="0" fontId="105" fillId="0" borderId="14" xfId="3" applyFont="1" applyBorder="1" applyAlignment="1">
      <alignment horizontal="center"/>
    </xf>
    <xf numFmtId="49" fontId="105" fillId="0" borderId="7" xfId="5" applyNumberFormat="1" applyFont="1" applyBorder="1" applyAlignment="1">
      <alignment horizontal="center"/>
    </xf>
    <xf numFmtId="0" fontId="105" fillId="0" borderId="16" xfId="3" applyFont="1" applyBorder="1" applyAlignment="1">
      <alignment horizontal="center"/>
    </xf>
    <xf numFmtId="49" fontId="105" fillId="0" borderId="0" xfId="3" applyNumberFormat="1" applyFont="1" applyAlignment="1">
      <alignment horizontal="left"/>
    </xf>
    <xf numFmtId="49" fontId="105" fillId="0" borderId="16" xfId="3" applyNumberFormat="1" applyFont="1" applyBorder="1" applyAlignment="1">
      <alignment horizontal="left"/>
    </xf>
    <xf numFmtId="49" fontId="105" fillId="0" borderId="7" xfId="3" applyNumberFormat="1" applyFont="1" applyBorder="1" applyAlignment="1">
      <alignment horizontal="center"/>
    </xf>
    <xf numFmtId="0" fontId="105" fillId="0" borderId="17" xfId="3" applyFont="1" applyBorder="1" applyAlignment="1">
      <alignment horizontal="center"/>
    </xf>
    <xf numFmtId="0" fontId="105" fillId="0" borderId="6" xfId="3" applyFont="1" applyBorder="1" applyAlignment="1">
      <alignment horizontal="center"/>
    </xf>
    <xf numFmtId="49" fontId="105" fillId="0" borderId="18" xfId="3" applyNumberFormat="1" applyFont="1" applyBorder="1" applyAlignment="1">
      <alignment horizontal="center"/>
    </xf>
    <xf numFmtId="0" fontId="105" fillId="0" borderId="19" xfId="3" applyFont="1" applyBorder="1" applyAlignment="1">
      <alignment horizontal="center"/>
    </xf>
    <xf numFmtId="49" fontId="105" fillId="6" borderId="25" xfId="3" applyNumberFormat="1" applyFont="1" applyFill="1" applyBorder="1" applyAlignment="1">
      <alignment horizontal="left"/>
    </xf>
    <xf numFmtId="0" fontId="105" fillId="6" borderId="16" xfId="3" applyFont="1" applyFill="1" applyBorder="1" applyAlignment="1">
      <alignment horizontal="left"/>
    </xf>
    <xf numFmtId="0" fontId="105" fillId="6" borderId="19" xfId="3" applyFont="1" applyFill="1" applyBorder="1" applyAlignment="1">
      <alignment horizontal="left"/>
    </xf>
    <xf numFmtId="49" fontId="105" fillId="6" borderId="19" xfId="3" applyNumberFormat="1" applyFont="1" applyFill="1" applyBorder="1" applyAlignment="1">
      <alignment horizontal="left"/>
    </xf>
    <xf numFmtId="49" fontId="105" fillId="6" borderId="16" xfId="3" applyNumberFormat="1" applyFont="1" applyFill="1" applyBorder="1" applyAlignment="1">
      <alignment horizontal="left"/>
    </xf>
    <xf numFmtId="49" fontId="105" fillId="6" borderId="17" xfId="3" applyNumberFormat="1" applyFont="1" applyFill="1" applyBorder="1" applyAlignment="1">
      <alignment horizontal="left"/>
    </xf>
    <xf numFmtId="0" fontId="105" fillId="6" borderId="16" xfId="3" applyFont="1" applyFill="1" applyBorder="1" applyAlignment="1">
      <alignment horizontal="center"/>
    </xf>
    <xf numFmtId="0" fontId="105" fillId="6" borderId="17" xfId="3" applyFont="1" applyFill="1" applyBorder="1" applyAlignment="1">
      <alignment horizontal="left"/>
    </xf>
    <xf numFmtId="0" fontId="105" fillId="6" borderId="26" xfId="3" applyFont="1" applyFill="1" applyBorder="1" applyAlignment="1">
      <alignment horizontal="center"/>
    </xf>
    <xf numFmtId="0" fontId="105" fillId="6" borderId="0" xfId="3" applyFont="1" applyFill="1" applyAlignment="1">
      <alignment horizontal="left"/>
    </xf>
    <xf numFmtId="49" fontId="105" fillId="6" borderId="0" xfId="3" applyNumberFormat="1" applyFont="1" applyFill="1" applyAlignment="1">
      <alignment horizontal="left"/>
    </xf>
    <xf numFmtId="49" fontId="105" fillId="6" borderId="0" xfId="3" applyNumberFormat="1" applyFont="1" applyFill="1" applyAlignment="1">
      <alignment horizontal="left" vertical="center"/>
    </xf>
    <xf numFmtId="49" fontId="105" fillId="6" borderId="16" xfId="3" applyNumberFormat="1" applyFont="1" applyFill="1" applyBorder="1" applyAlignment="1">
      <alignment horizontal="center" vertical="center"/>
    </xf>
    <xf numFmtId="164" fontId="111" fillId="0" borderId="3" xfId="0" applyNumberFormat="1" applyFont="1" applyBorder="1" applyAlignment="1">
      <alignment horizontal="center"/>
    </xf>
    <xf numFmtId="49" fontId="112" fillId="0" borderId="3" xfId="1" applyNumberFormat="1" applyFont="1" applyBorder="1" applyAlignment="1">
      <alignment horizontal="center" vertical="center"/>
    </xf>
    <xf numFmtId="0" fontId="56" fillId="0" borderId="0" xfId="3" applyAlignment="1">
      <alignment horizontal="center"/>
    </xf>
    <xf numFmtId="0" fontId="96" fillId="10" borderId="6" xfId="8" applyFont="1" applyFill="1" applyBorder="1" applyAlignment="1">
      <alignment vertical="top" wrapText="1"/>
    </xf>
    <xf numFmtId="0" fontId="96" fillId="10" borderId="15" xfId="8" applyFont="1" applyFill="1" applyBorder="1" applyAlignment="1">
      <alignment vertical="top" wrapText="1"/>
    </xf>
    <xf numFmtId="0" fontId="105" fillId="9" borderId="0" xfId="8" applyFont="1" applyFill="1" applyAlignment="1">
      <alignment vertical="center" wrapText="1"/>
    </xf>
    <xf numFmtId="0" fontId="105" fillId="0" borderId="6" xfId="6" applyFont="1" applyBorder="1" applyAlignment="1">
      <alignment horizontal="center"/>
    </xf>
    <xf numFmtId="0" fontId="105" fillId="0" borderId="6" xfId="6" applyFont="1" applyBorder="1"/>
    <xf numFmtId="0" fontId="105" fillId="0" borderId="15" xfId="6" applyFont="1" applyBorder="1" applyAlignment="1">
      <alignment horizontal="right"/>
    </xf>
    <xf numFmtId="0" fontId="113" fillId="0" borderId="0" xfId="8" applyFont="1" applyAlignment="1">
      <alignment vertical="center" wrapText="1"/>
    </xf>
    <xf numFmtId="0" fontId="105" fillId="0" borderId="0" xfId="6" applyFont="1" applyAlignment="1">
      <alignment vertical="center" wrapText="1"/>
    </xf>
    <xf numFmtId="0" fontId="105" fillId="0" borderId="6" xfId="6" applyFont="1" applyBorder="1" applyAlignment="1">
      <alignment vertical="center" wrapText="1"/>
    </xf>
    <xf numFmtId="0" fontId="105" fillId="0" borderId="15" xfId="6" applyFont="1" applyBorder="1" applyAlignment="1">
      <alignment vertical="center" wrapText="1"/>
    </xf>
    <xf numFmtId="0" fontId="105" fillId="9" borderId="0" xfId="6" applyFont="1" applyFill="1" applyAlignment="1">
      <alignment vertical="center" wrapText="1"/>
    </xf>
    <xf numFmtId="0" fontId="105" fillId="9" borderId="6" xfId="8" applyFont="1" applyFill="1" applyBorder="1" applyAlignment="1">
      <alignment vertical="center" wrapText="1"/>
    </xf>
    <xf numFmtId="0" fontId="105" fillId="9" borderId="15" xfId="8" applyFont="1" applyFill="1" applyBorder="1" applyAlignment="1">
      <alignment vertical="center" wrapText="1"/>
    </xf>
    <xf numFmtId="0" fontId="105" fillId="9" borderId="6" xfId="6" applyFont="1" applyFill="1" applyBorder="1" applyAlignment="1">
      <alignment vertical="center" wrapText="1"/>
    </xf>
    <xf numFmtId="0" fontId="105" fillId="9" borderId="14" xfId="8" applyFont="1" applyFill="1" applyBorder="1" applyAlignment="1">
      <alignment horizontal="center" vertical="center" wrapText="1"/>
    </xf>
    <xf numFmtId="49" fontId="61" fillId="0" borderId="0" xfId="6" applyNumberFormat="1" applyFont="1" applyAlignment="1">
      <alignment horizontal="center" vertical="top"/>
    </xf>
    <xf numFmtId="49" fontId="61" fillId="0" borderId="0" xfId="6" applyNumberFormat="1" applyFont="1" applyAlignment="1">
      <alignment horizontal="center"/>
    </xf>
    <xf numFmtId="49" fontId="84" fillId="7" borderId="0" xfId="6" applyNumberFormat="1" applyFont="1" applyFill="1" applyAlignment="1">
      <alignment horizontal="center" vertical="center"/>
    </xf>
    <xf numFmtId="49" fontId="61" fillId="0" borderId="12" xfId="6" applyNumberFormat="1" applyFont="1" applyBorder="1" applyAlignment="1">
      <alignment horizontal="center" vertical="center"/>
    </xf>
    <xf numFmtId="49" fontId="60" fillId="0" borderId="0" xfId="6" applyNumberFormat="1" applyFont="1" applyAlignment="1">
      <alignment horizontal="center"/>
    </xf>
    <xf numFmtId="49" fontId="60" fillId="4" borderId="0" xfId="6" applyNumberFormat="1" applyFont="1" applyFill="1" applyAlignment="1">
      <alignment horizontal="center"/>
    </xf>
    <xf numFmtId="0" fontId="78" fillId="0" borderId="12" xfId="6" applyFont="1" applyBorder="1" applyAlignment="1">
      <alignment horizontal="center" vertical="center"/>
    </xf>
    <xf numFmtId="0" fontId="105" fillId="9" borderId="0" xfId="8" applyFont="1" applyFill="1" applyAlignment="1">
      <alignment horizontal="center" vertical="center" wrapText="1"/>
    </xf>
    <xf numFmtId="0" fontId="96" fillId="9" borderId="0" xfId="8" applyFont="1" applyFill="1" applyAlignment="1">
      <alignment horizontal="center" vertical="top" wrapText="1"/>
    </xf>
    <xf numFmtId="0" fontId="105" fillId="9" borderId="6" xfId="8" applyFont="1" applyFill="1" applyBorder="1" applyAlignment="1">
      <alignment horizontal="center" vertical="center" wrapText="1"/>
    </xf>
    <xf numFmtId="49" fontId="62" fillId="0" borderId="0" xfId="6" applyNumberFormat="1" applyFont="1" applyAlignment="1">
      <alignment horizontal="center"/>
    </xf>
    <xf numFmtId="0" fontId="105" fillId="0" borderId="26" xfId="6" applyFont="1" applyBorder="1" applyAlignment="1">
      <alignment horizontal="center"/>
    </xf>
    <xf numFmtId="0" fontId="96" fillId="11" borderId="26" xfId="8" applyFont="1" applyFill="1" applyBorder="1" applyAlignment="1">
      <alignment horizontal="center" vertical="top" wrapText="1"/>
    </xf>
    <xf numFmtId="0" fontId="64" fillId="0" borderId="0" xfId="5" applyFont="1" applyAlignment="1">
      <alignment horizontal="center"/>
    </xf>
    <xf numFmtId="0" fontId="56" fillId="0" borderId="6" xfId="6" applyFont="1" applyBorder="1" applyAlignment="1">
      <alignment horizontal="center"/>
    </xf>
    <xf numFmtId="0" fontId="56" fillId="0" borderId="6" xfId="6" applyFont="1" applyBorder="1"/>
    <xf numFmtId="49" fontId="56" fillId="0" borderId="0" xfId="5" applyNumberFormat="1" applyFont="1" applyAlignment="1">
      <alignment horizontal="center"/>
    </xf>
    <xf numFmtId="49" fontId="56" fillId="0" borderId="30" xfId="5" applyNumberFormat="1" applyFont="1" applyBorder="1" applyAlignment="1">
      <alignment horizontal="center"/>
    </xf>
    <xf numFmtId="0" fontId="88" fillId="11" borderId="0" xfId="8" applyFont="1" applyFill="1" applyAlignment="1">
      <alignment horizontal="center" vertical="top" wrapText="1"/>
    </xf>
    <xf numFmtId="0" fontId="56" fillId="0" borderId="15" xfId="6" applyFont="1" applyBorder="1" applyAlignment="1">
      <alignment horizontal="center"/>
    </xf>
    <xf numFmtId="0" fontId="88" fillId="11" borderId="6" xfId="8" applyFont="1" applyFill="1" applyBorder="1" applyAlignment="1">
      <alignment horizontal="center" vertical="top" wrapText="1"/>
    </xf>
    <xf numFmtId="0" fontId="56" fillId="0" borderId="0" xfId="6" applyFont="1" applyAlignment="1">
      <alignment horizontal="center"/>
    </xf>
    <xf numFmtId="0" fontId="88" fillId="9" borderId="6" xfId="8" applyFont="1" applyFill="1" applyBorder="1" applyAlignment="1">
      <alignment horizontal="center" vertical="top" wrapText="1"/>
    </xf>
    <xf numFmtId="0" fontId="56" fillId="0" borderId="26" xfId="6" applyFont="1" applyBorder="1" applyAlignment="1">
      <alignment horizontal="center"/>
    </xf>
    <xf numFmtId="0" fontId="110" fillId="0" borderId="0" xfId="5" applyFont="1" applyAlignment="1">
      <alignment horizontal="center"/>
    </xf>
    <xf numFmtId="0" fontId="88" fillId="9" borderId="0" xfId="8" applyFont="1" applyFill="1" applyAlignment="1">
      <alignment horizontal="center" vertical="top" wrapText="1"/>
    </xf>
    <xf numFmtId="0" fontId="56" fillId="9" borderId="15" xfId="8" applyFont="1" applyFill="1" applyBorder="1" applyAlignment="1">
      <alignment vertical="center" wrapText="1"/>
    </xf>
    <xf numFmtId="0" fontId="56" fillId="9" borderId="6" xfId="8" applyFont="1" applyFill="1" applyBorder="1" applyAlignment="1">
      <alignment horizontal="center" vertical="center" wrapText="1"/>
    </xf>
    <xf numFmtId="49" fontId="105" fillId="0" borderId="17" xfId="5" applyNumberFormat="1" applyFont="1" applyBorder="1" applyAlignment="1">
      <alignment horizontal="center" vertical="center"/>
    </xf>
    <xf numFmtId="0" fontId="105" fillId="0" borderId="0" xfId="5" applyFont="1" applyAlignment="1">
      <alignment horizontal="center" vertical="center"/>
    </xf>
    <xf numFmtId="0" fontId="79" fillId="0" borderId="0" xfId="5" applyFont="1"/>
    <xf numFmtId="0" fontId="79" fillId="0" borderId="0" xfId="5" applyFont="1" applyAlignment="1">
      <alignment horizontal="left"/>
    </xf>
    <xf numFmtId="49" fontId="79" fillId="0" borderId="18" xfId="5" applyNumberFormat="1" applyFont="1" applyBorder="1"/>
    <xf numFmtId="49" fontId="79" fillId="0" borderId="14" xfId="5" applyNumberFormat="1" applyFont="1" applyBorder="1"/>
    <xf numFmtId="49" fontId="79" fillId="0" borderId="0" xfId="5" applyNumberFormat="1" applyFont="1"/>
    <xf numFmtId="49" fontId="105" fillId="0" borderId="18" xfId="5" applyNumberFormat="1" applyFont="1" applyBorder="1"/>
    <xf numFmtId="49" fontId="105" fillId="0" borderId="14" xfId="5" applyNumberFormat="1" applyFont="1" applyBorder="1"/>
    <xf numFmtId="0" fontId="105" fillId="6" borderId="7" xfId="5" applyFont="1" applyFill="1" applyBorder="1" applyAlignment="1">
      <alignment horizontal="center"/>
    </xf>
    <xf numFmtId="49" fontId="105" fillId="0" borderId="17" xfId="5" applyNumberFormat="1" applyFont="1" applyBorder="1" applyAlignment="1">
      <alignment horizontal="center"/>
    </xf>
    <xf numFmtId="49" fontId="79" fillId="0" borderId="19" xfId="5" applyNumberFormat="1" applyFont="1" applyBorder="1" applyAlignment="1">
      <alignment horizontal="center" vertical="center"/>
    </xf>
    <xf numFmtId="49" fontId="105" fillId="0" borderId="31" xfId="5" applyNumberFormat="1" applyFont="1" applyBorder="1" applyAlignment="1">
      <alignment horizontal="center"/>
    </xf>
    <xf numFmtId="49" fontId="105" fillId="6" borderId="18" xfId="5" applyNumberFormat="1" applyFont="1" applyFill="1" applyBorder="1" applyAlignment="1">
      <alignment horizontal="center" vertical="center"/>
    </xf>
    <xf numFmtId="0" fontId="109" fillId="0" borderId="0" xfId="5" applyFont="1"/>
    <xf numFmtId="49" fontId="105" fillId="0" borderId="32" xfId="5" applyNumberFormat="1" applyFont="1" applyBorder="1" applyAlignment="1">
      <alignment horizontal="center"/>
    </xf>
    <xf numFmtId="49" fontId="105" fillId="0" borderId="17" xfId="5" applyNumberFormat="1" applyFont="1" applyBorder="1"/>
    <xf numFmtId="0" fontId="105" fillId="6" borderId="16" xfId="5" applyFont="1" applyFill="1" applyBorder="1" applyAlignment="1">
      <alignment horizontal="center"/>
    </xf>
    <xf numFmtId="0" fontId="56" fillId="9" borderId="26" xfId="8" applyFont="1" applyFill="1" applyBorder="1" applyAlignment="1">
      <alignment vertical="center" wrapText="1"/>
    </xf>
    <xf numFmtId="0" fontId="88" fillId="11" borderId="26" xfId="8" applyFont="1" applyFill="1" applyBorder="1" applyAlignment="1">
      <alignment vertical="top" wrapText="1"/>
    </xf>
    <xf numFmtId="0" fontId="99" fillId="4" borderId="28" xfId="6" applyFont="1" applyFill="1" applyBorder="1" applyAlignment="1">
      <alignment horizontal="center"/>
    </xf>
    <xf numFmtId="0" fontId="99" fillId="4" borderId="29" xfId="5" applyFont="1" applyFill="1" applyBorder="1" applyAlignment="1">
      <alignment horizontal="center"/>
    </xf>
    <xf numFmtId="49" fontId="105" fillId="0" borderId="0" xfId="5" applyNumberFormat="1" applyFont="1" applyBorder="1" applyAlignment="1">
      <alignment horizontal="center" vertical="center"/>
    </xf>
    <xf numFmtId="0" fontId="56" fillId="9" borderId="15" xfId="8" applyFont="1" applyFill="1" applyBorder="1" applyAlignment="1">
      <alignment horizontal="center" vertical="center" wrapText="1"/>
    </xf>
    <xf numFmtId="0" fontId="88" fillId="10" borderId="6" xfId="8" applyFont="1" applyFill="1" applyBorder="1" applyAlignment="1">
      <alignment horizontal="center" vertical="top" wrapText="1"/>
    </xf>
    <xf numFmtId="0" fontId="88" fillId="11" borderId="15" xfId="8" applyFont="1" applyFill="1" applyBorder="1" applyAlignment="1">
      <alignment horizontal="center" vertical="top" wrapText="1"/>
    </xf>
    <xf numFmtId="0" fontId="56" fillId="9" borderId="26" xfId="8" applyFont="1" applyFill="1" applyBorder="1" applyAlignment="1">
      <alignment horizontal="center" vertical="center" wrapText="1"/>
    </xf>
    <xf numFmtId="49" fontId="69" fillId="4" borderId="0" xfId="6" applyNumberFormat="1" applyFont="1" applyFill="1" applyAlignment="1">
      <alignment horizontal="center"/>
    </xf>
    <xf numFmtId="0" fontId="88" fillId="10" borderId="15" xfId="8" applyFont="1" applyFill="1" applyBorder="1" applyAlignment="1">
      <alignment horizontal="center" vertical="top" wrapText="1"/>
    </xf>
    <xf numFmtId="0" fontId="88" fillId="9" borderId="15" xfId="8" applyFont="1" applyFill="1" applyBorder="1" applyAlignment="1">
      <alignment horizontal="center" vertical="top" wrapText="1"/>
    </xf>
    <xf numFmtId="49" fontId="60" fillId="0" borderId="0" xfId="6" applyNumberFormat="1" applyFont="1" applyAlignment="1">
      <alignment horizontal="center" vertical="top"/>
    </xf>
    <xf numFmtId="49" fontId="62" fillId="0" borderId="12" xfId="6" applyNumberFormat="1" applyFont="1" applyBorder="1" applyAlignment="1">
      <alignment horizontal="center" vertical="center"/>
    </xf>
    <xf numFmtId="0" fontId="56" fillId="9" borderId="0" xfId="6" applyFont="1" applyFill="1" applyAlignment="1">
      <alignment horizontal="center" vertical="center" wrapText="1"/>
    </xf>
    <xf numFmtId="49" fontId="62" fillId="0" borderId="0" xfId="6" applyNumberFormat="1" applyFont="1" applyAlignment="1">
      <alignment horizontal="center" vertical="top"/>
    </xf>
    <xf numFmtId="49" fontId="66" fillId="4" borderId="0" xfId="6" applyNumberFormat="1" applyFont="1" applyFill="1" applyAlignment="1">
      <alignment horizontal="center"/>
    </xf>
    <xf numFmtId="49" fontId="85" fillId="0" borderId="12" xfId="6" applyNumberFormat="1" applyFont="1" applyBorder="1" applyAlignment="1">
      <alignment horizontal="center" vertical="center"/>
    </xf>
    <xf numFmtId="0" fontId="88" fillId="11" borderId="6" xfId="8" applyFont="1" applyFill="1" applyBorder="1" applyAlignment="1">
      <alignment horizontal="center" wrapText="1"/>
    </xf>
    <xf numFmtId="0" fontId="56" fillId="0" borderId="30" xfId="6" applyFont="1" applyBorder="1" applyAlignment="1">
      <alignment horizontal="center"/>
    </xf>
    <xf numFmtId="0" fontId="56" fillId="0" borderId="13" xfId="6" applyFont="1" applyBorder="1" applyAlignment="1">
      <alignment horizontal="center"/>
    </xf>
    <xf numFmtId="49" fontId="56" fillId="0" borderId="13" xfId="5" applyNumberFormat="1" applyFont="1" applyBorder="1" applyAlignment="1">
      <alignment horizontal="center"/>
    </xf>
    <xf numFmtId="0" fontId="56" fillId="0" borderId="0" xfId="5" applyFont="1" applyAlignment="1">
      <alignment horizontal="center"/>
    </xf>
    <xf numFmtId="0" fontId="56" fillId="6" borderId="0" xfId="8" applyFont="1" applyFill="1" applyAlignment="1">
      <alignment horizontal="center" vertical="center" wrapText="1"/>
    </xf>
    <xf numFmtId="0" fontId="88" fillId="9" borderId="14" xfId="8" applyFont="1" applyFill="1" applyBorder="1" applyAlignment="1">
      <alignment horizontal="center" vertical="top" wrapText="1"/>
    </xf>
    <xf numFmtId="0" fontId="88" fillId="9" borderId="26" xfId="8" applyFont="1" applyFill="1" applyBorder="1" applyAlignment="1">
      <alignment horizontal="center" vertical="top" wrapText="1"/>
    </xf>
    <xf numFmtId="0" fontId="44" fillId="0" borderId="11" xfId="1" applyFont="1" applyBorder="1" applyAlignment="1">
      <alignment horizontal="center"/>
    </xf>
    <xf numFmtId="0" fontId="44" fillId="0" borderId="10" xfId="1" applyFont="1" applyBorder="1" applyAlignment="1">
      <alignment horizontal="center"/>
    </xf>
    <xf numFmtId="0" fontId="44" fillId="0" borderId="9" xfId="1" applyFont="1" applyBorder="1" applyAlignment="1">
      <alignment horizontal="center"/>
    </xf>
    <xf numFmtId="0" fontId="25" fillId="0" borderId="0" xfId="1" applyFont="1" applyAlignment="1">
      <alignment horizontal="center"/>
    </xf>
    <xf numFmtId="0" fontId="20" fillId="0" borderId="0" xfId="1" applyFont="1" applyAlignment="1">
      <alignment horizontal="center" wrapText="1"/>
    </xf>
    <xf numFmtId="0" fontId="47" fillId="0" borderId="0" xfId="1" applyFont="1"/>
    <xf numFmtId="0" fontId="52" fillId="0" borderId="0" xfId="1" applyFont="1" applyAlignment="1">
      <alignment horizontal="center"/>
    </xf>
    <xf numFmtId="0" fontId="32" fillId="0" borderId="1" xfId="1" applyFont="1" applyBorder="1" applyAlignment="1">
      <alignment horizontal="left"/>
    </xf>
    <xf numFmtId="0" fontId="32" fillId="0" borderId="0" xfId="1" applyFont="1" applyAlignment="1">
      <alignment horizontal="left"/>
    </xf>
    <xf numFmtId="0" fontId="46" fillId="0" borderId="0" xfId="1" applyFont="1"/>
    <xf numFmtId="0" fontId="15" fillId="0" borderId="0" xfId="1" applyFont="1"/>
    <xf numFmtId="0" fontId="20" fillId="0" borderId="1" xfId="1" applyFont="1" applyBorder="1" applyAlignment="1">
      <alignment horizontal="center"/>
    </xf>
    <xf numFmtId="0" fontId="22" fillId="0" borderId="0" xfId="1" applyFont="1"/>
    <xf numFmtId="0" fontId="25" fillId="0" borderId="0" xfId="1" applyFont="1"/>
    <xf numFmtId="0" fontId="24" fillId="0" borderId="2" xfId="1" applyFont="1" applyBorder="1"/>
    <xf numFmtId="0" fontId="23" fillId="0" borderId="1" xfId="1" applyFont="1" applyBorder="1" applyAlignment="1">
      <alignment horizontal="center"/>
    </xf>
    <xf numFmtId="49" fontId="62" fillId="0" borderId="12" xfId="3" applyNumberFormat="1" applyFont="1" applyBorder="1" applyAlignment="1">
      <alignment horizontal="center" vertical="center"/>
    </xf>
    <xf numFmtId="0" fontId="69" fillId="4" borderId="21" xfId="3" applyFont="1" applyFill="1" applyBorder="1" applyAlignment="1">
      <alignment horizontal="center" vertical="center"/>
    </xf>
    <xf numFmtId="0" fontId="69" fillId="4" borderId="22" xfId="3" applyFont="1" applyFill="1" applyBorder="1" applyAlignment="1">
      <alignment horizontal="center" vertical="center"/>
    </xf>
    <xf numFmtId="49" fontId="79" fillId="4" borderId="23" xfId="3" applyNumberFormat="1" applyFont="1" applyFill="1" applyBorder="1" applyAlignment="1">
      <alignment horizontal="center"/>
    </xf>
    <xf numFmtId="0" fontId="79" fillId="0" borderId="24" xfId="0" applyFont="1" applyBorder="1" applyAlignment="1">
      <alignment horizontal="center"/>
    </xf>
    <xf numFmtId="0" fontId="72" fillId="4" borderId="5" xfId="1" applyFont="1" applyFill="1" applyBorder="1" applyAlignment="1">
      <alignment horizontal="left"/>
    </xf>
    <xf numFmtId="0" fontId="72" fillId="4" borderId="27" xfId="1" applyFont="1" applyFill="1" applyBorder="1" applyAlignment="1">
      <alignment horizontal="left"/>
    </xf>
    <xf numFmtId="0" fontId="72" fillId="4" borderId="4" xfId="1" applyFont="1" applyFill="1" applyBorder="1" applyAlignment="1">
      <alignment horizontal="left"/>
    </xf>
    <xf numFmtId="49" fontId="62" fillId="0" borderId="12" xfId="3" applyNumberFormat="1" applyFont="1" applyBorder="1" applyAlignment="1">
      <alignment horizontal="right" vertical="center"/>
    </xf>
    <xf numFmtId="0" fontId="99" fillId="0" borderId="24" xfId="0" applyFont="1" applyBorder="1" applyAlignment="1">
      <alignment horizontal="center"/>
    </xf>
    <xf numFmtId="0" fontId="72" fillId="4" borderId="5" xfId="1" applyFont="1" applyFill="1" applyBorder="1" applyAlignment="1">
      <alignment horizontal="center"/>
    </xf>
    <xf numFmtId="0" fontId="72" fillId="4" borderId="27" xfId="1" applyFont="1" applyFill="1" applyBorder="1" applyAlignment="1">
      <alignment horizontal="center"/>
    </xf>
    <xf numFmtId="0" fontId="72" fillId="4" borderId="4" xfId="1" applyFont="1" applyFill="1" applyBorder="1" applyAlignment="1">
      <alignment horizontal="center"/>
    </xf>
    <xf numFmtId="49" fontId="69" fillId="4" borderId="11" xfId="6" applyNumberFormat="1" applyFont="1" applyFill="1" applyBorder="1" applyAlignment="1">
      <alignment horizontal="center"/>
    </xf>
    <xf numFmtId="49" fontId="69" fillId="4" borderId="10" xfId="6" applyNumberFormat="1" applyFont="1" applyFill="1" applyBorder="1" applyAlignment="1">
      <alignment horizontal="center"/>
    </xf>
    <xf numFmtId="49" fontId="69" fillId="4" borderId="9" xfId="6" applyNumberFormat="1" applyFont="1" applyFill="1" applyBorder="1" applyAlignment="1">
      <alignment horizontal="center"/>
    </xf>
    <xf numFmtId="0" fontId="62" fillId="6" borderId="16" xfId="5" applyFont="1" applyFill="1" applyBorder="1" applyAlignment="1">
      <alignment horizontal="center"/>
    </xf>
    <xf numFmtId="0" fontId="114" fillId="0" borderId="0" xfId="1" applyFont="1" applyAlignment="1">
      <alignment horizontal="center"/>
    </xf>
    <xf numFmtId="0" fontId="115" fillId="0" borderId="0" xfId="1" applyFont="1" applyAlignment="1">
      <alignment horizontal="center"/>
    </xf>
    <xf numFmtId="0" fontId="114" fillId="0" borderId="0" xfId="1" applyFont="1" applyAlignment="1">
      <alignment horizontal="center"/>
    </xf>
    <xf numFmtId="0" fontId="114" fillId="0" borderId="0" xfId="1" applyFont="1"/>
    <xf numFmtId="0" fontId="116" fillId="0" borderId="0" xfId="1" applyFont="1" applyAlignment="1">
      <alignment horizontal="center"/>
    </xf>
    <xf numFmtId="0" fontId="114" fillId="0" borderId="3" xfId="1" applyFont="1" applyBorder="1" applyAlignment="1">
      <alignment horizontal="right" vertical="center"/>
    </xf>
    <xf numFmtId="164" fontId="117" fillId="0" borderId="3" xfId="0" applyNumberFormat="1" applyFont="1" applyBorder="1" applyAlignment="1">
      <alignment horizontal="center"/>
    </xf>
    <xf numFmtId="0" fontId="115" fillId="2" borderId="3" xfId="1" applyFont="1" applyFill="1" applyBorder="1" applyAlignment="1">
      <alignment vertical="center"/>
    </xf>
    <xf numFmtId="49" fontId="115" fillId="0" borderId="3" xfId="1" applyNumberFormat="1" applyFont="1" applyBorder="1" applyAlignment="1">
      <alignment horizontal="center" vertical="center"/>
    </xf>
    <xf numFmtId="0" fontId="118" fillId="0" borderId="3" xfId="1" applyFont="1" applyBorder="1" applyAlignment="1">
      <alignment horizontal="center" vertical="center"/>
    </xf>
    <xf numFmtId="0" fontId="114" fillId="0" borderId="3" xfId="1" applyFont="1" applyBorder="1" applyAlignment="1">
      <alignment horizontal="center" vertical="center"/>
    </xf>
    <xf numFmtId="0" fontId="91" fillId="6" borderId="0" xfId="6" applyFont="1" applyFill="1" applyBorder="1" applyAlignment="1">
      <alignment horizontal="center" vertical="center" wrapText="1"/>
    </xf>
    <xf numFmtId="49" fontId="60" fillId="0" borderId="0" xfId="5" applyNumberFormat="1" applyFont="1" applyBorder="1"/>
    <xf numFmtId="0" fontId="96" fillId="11" borderId="0" xfId="8" applyFont="1" applyFill="1" applyBorder="1" applyAlignment="1">
      <alignment vertical="top" wrapText="1"/>
    </xf>
    <xf numFmtId="49" fontId="62" fillId="6" borderId="0" xfId="5" applyNumberFormat="1" applyFont="1" applyFill="1" applyBorder="1" applyAlignment="1">
      <alignment horizontal="center" vertical="center"/>
    </xf>
    <xf numFmtId="49" fontId="82" fillId="0" borderId="0" xfId="5" applyNumberFormat="1" applyFont="1" applyBorder="1"/>
    <xf numFmtId="49" fontId="82" fillId="0" borderId="0" xfId="5" applyNumberFormat="1" applyFont="1" applyBorder="1" applyAlignment="1">
      <alignment horizontal="right"/>
    </xf>
    <xf numFmtId="0" fontId="90" fillId="6" borderId="0" xfId="8" applyFont="1" applyFill="1" applyBorder="1" applyAlignment="1">
      <alignment vertical="center" wrapText="1"/>
    </xf>
    <xf numFmtId="0" fontId="96" fillId="9" borderId="0" xfId="8" applyFont="1" applyFill="1" applyBorder="1" applyAlignment="1">
      <alignment vertical="top" wrapText="1"/>
    </xf>
    <xf numFmtId="0" fontId="119" fillId="4" borderId="5" xfId="1" applyFont="1" applyFill="1" applyBorder="1" applyAlignment="1">
      <alignment horizontal="left"/>
    </xf>
    <xf numFmtId="0" fontId="119" fillId="4" borderId="27" xfId="1" applyFont="1" applyFill="1" applyBorder="1" applyAlignment="1">
      <alignment horizontal="left"/>
    </xf>
    <xf numFmtId="0" fontId="119" fillId="4" borderId="4" xfId="1" applyFont="1" applyFill="1" applyBorder="1" applyAlignment="1">
      <alignment horizontal="left"/>
    </xf>
    <xf numFmtId="0" fontId="120" fillId="0" borderId="0" xfId="1" applyFont="1" applyAlignment="1">
      <alignment horizontal="center" wrapText="1"/>
    </xf>
    <xf numFmtId="49" fontId="62" fillId="0" borderId="0" xfId="5" applyNumberFormat="1" applyFont="1" applyBorder="1"/>
    <xf numFmtId="0" fontId="90" fillId="0" borderId="0" xfId="8" applyFont="1" applyBorder="1" applyAlignment="1">
      <alignment vertical="center" wrapText="1"/>
    </xf>
    <xf numFmtId="49" fontId="62" fillId="0" borderId="0" xfId="5" applyNumberFormat="1" applyFont="1" applyBorder="1" applyAlignment="1">
      <alignment horizontal="center" vertical="center"/>
    </xf>
    <xf numFmtId="49" fontId="82" fillId="0" borderId="0" xfId="5" applyNumberFormat="1" applyFont="1" applyBorder="1" applyAlignment="1">
      <alignment horizontal="center"/>
    </xf>
    <xf numFmtId="0" fontId="56" fillId="0" borderId="0" xfId="6" applyBorder="1"/>
    <xf numFmtId="0" fontId="56" fillId="0" borderId="3" xfId="6" applyBorder="1"/>
    <xf numFmtId="164" fontId="121" fillId="0" borderId="3" xfId="0" applyNumberFormat="1" applyFont="1" applyBorder="1" applyAlignment="1"/>
    <xf numFmtId="0" fontId="121" fillId="0" borderId="3" xfId="0" applyFont="1" applyBorder="1" applyAlignment="1"/>
    <xf numFmtId="0" fontId="121" fillId="0" borderId="3" xfId="0" applyFont="1" applyBorder="1" applyAlignment="1">
      <alignment horizontal="left"/>
    </xf>
    <xf numFmtId="0" fontId="118" fillId="0" borderId="3" xfId="1" quotePrefix="1" applyFont="1" applyBorder="1" applyAlignment="1">
      <alignment horizontal="center" vertical="center"/>
    </xf>
    <xf numFmtId="49" fontId="98" fillId="0" borderId="0" xfId="5" applyNumberFormat="1" applyFont="1" applyAlignment="1">
      <alignment horizontal="center"/>
    </xf>
    <xf numFmtId="49" fontId="98" fillId="0" borderId="30" xfId="5" applyNumberFormat="1" applyFont="1" applyBorder="1" applyAlignment="1">
      <alignment horizontal="center"/>
    </xf>
    <xf numFmtId="49" fontId="98" fillId="0" borderId="13" xfId="5" applyNumberFormat="1" applyFont="1" applyBorder="1" applyAlignment="1">
      <alignment horizontal="center"/>
    </xf>
    <xf numFmtId="0" fontId="92" fillId="0" borderId="15" xfId="6" applyFont="1" applyBorder="1" applyAlignment="1">
      <alignment horizontal="center"/>
    </xf>
    <xf numFmtId="0" fontId="122" fillId="11" borderId="0" xfId="8" applyFont="1" applyFill="1" applyAlignment="1">
      <alignment horizontal="center" vertical="top" wrapText="1"/>
    </xf>
    <xf numFmtId="0" fontId="92" fillId="0" borderId="6" xfId="6" applyFont="1" applyBorder="1" applyAlignment="1">
      <alignment horizontal="center"/>
    </xf>
    <xf numFmtId="49" fontId="92" fillId="0" borderId="30" xfId="5" applyNumberFormat="1" applyFont="1" applyBorder="1" applyAlignment="1">
      <alignment horizontal="center"/>
    </xf>
    <xf numFmtId="0" fontId="122" fillId="9" borderId="6" xfId="8" applyFont="1" applyFill="1" applyBorder="1" applyAlignment="1">
      <alignment horizontal="center" vertical="top" wrapText="1"/>
    </xf>
    <xf numFmtId="0" fontId="122" fillId="9" borderId="15" xfId="8" applyFont="1" applyFill="1" applyBorder="1" applyAlignment="1">
      <alignment horizontal="center" vertical="top" wrapText="1"/>
    </xf>
    <xf numFmtId="0" fontId="58" fillId="4" borderId="0" xfId="3" applyFont="1" applyFill="1"/>
    <xf numFmtId="49" fontId="60" fillId="4" borderId="0" xfId="3" applyNumberFormat="1" applyFont="1" applyFill="1"/>
    <xf numFmtId="49" fontId="76" fillId="4" borderId="5" xfId="3" applyNumberFormat="1" applyFont="1" applyFill="1" applyBorder="1"/>
    <xf numFmtId="0" fontId="58" fillId="4" borderId="27" xfId="3" applyFont="1" applyFill="1" applyBorder="1"/>
    <xf numFmtId="49" fontId="60" fillId="4" borderId="4" xfId="3" applyNumberFormat="1" applyFont="1" applyFill="1" applyBorder="1"/>
    <xf numFmtId="49" fontId="67" fillId="4" borderId="0" xfId="3" applyNumberFormat="1" applyFont="1" applyFill="1"/>
    <xf numFmtId="49" fontId="65" fillId="4" borderId="5" xfId="3" applyNumberFormat="1" applyFont="1" applyFill="1" applyBorder="1" applyAlignment="1">
      <alignment vertical="center"/>
    </xf>
    <xf numFmtId="0" fontId="58" fillId="4" borderId="4" xfId="3" applyFont="1" applyFill="1" applyBorder="1" applyAlignment="1">
      <alignment vertical="center"/>
    </xf>
    <xf numFmtId="49" fontId="65" fillId="4" borderId="0" xfId="3" applyNumberFormat="1" applyFont="1" applyFill="1" applyAlignment="1">
      <alignment horizontal="center" vertical="center"/>
    </xf>
    <xf numFmtId="49" fontId="44" fillId="0" borderId="3" xfId="1" applyNumberFormat="1" applyFont="1" applyBorder="1" applyAlignment="1">
      <alignment horizontal="center" vertical="center"/>
    </xf>
    <xf numFmtId="0" fontId="92" fillId="0" borderId="6" xfId="8" applyFont="1" applyBorder="1" applyAlignment="1">
      <alignment horizontal="center" vertical="center" wrapText="1"/>
    </xf>
  </cellXfs>
  <cellStyles count="9">
    <cellStyle name="Currency 2" xfId="7"/>
    <cellStyle name="Navadno" xfId="0" builtinId="0"/>
    <cellStyle name="Navadno 2" xfId="5"/>
    <cellStyle name="Navadno 3" xfId="8"/>
    <cellStyle name="Navadno 4" xfId="3"/>
    <cellStyle name="Navadno_03_rr4" xfId="1"/>
    <cellStyle name="Navadno_03_rr5" xfId="2"/>
    <cellStyle name="Normal 2 2" xfId="6"/>
    <cellStyle name="Valuta 2" xfId="4"/>
  </cellStyles>
  <dxfs count="172">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b/>
        <i val="0"/>
        <condense val="0"/>
        <extend val="0"/>
      </font>
    </dxf>
    <dxf>
      <font>
        <b/>
        <i val="0"/>
        <condense val="0"/>
        <extend val="0"/>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b/>
        <i val="0"/>
        <condense val="0"/>
        <extend val="0"/>
      </font>
    </dxf>
    <dxf>
      <font>
        <b/>
        <i val="0"/>
        <condense val="0"/>
        <extend val="0"/>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wmf"/></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4.wmf"/></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wmf"/></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wmf"/></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9</xdr:col>
      <xdr:colOff>739140</xdr:colOff>
      <xdr:row>0</xdr:row>
      <xdr:rowOff>0</xdr:rowOff>
    </xdr:from>
    <xdr:to>
      <xdr:col>10</xdr:col>
      <xdr:colOff>792480</xdr:colOff>
      <xdr:row>1</xdr:row>
      <xdr:rowOff>182880</xdr:rowOff>
    </xdr:to>
    <xdr:pic>
      <xdr:nvPicPr>
        <xdr:cNvPr id="2" name="Slika 2">
          <a:extLst>
            <a:ext uri="{FF2B5EF4-FFF2-40B4-BE49-F238E27FC236}">
              <a16:creationId xmlns:a16="http://schemas.microsoft.com/office/drawing/2014/main" id="{E2E300DA-F856-4BA7-8056-00D876868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4160" y="0"/>
          <a:ext cx="10058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2545080</xdr:colOff>
      <xdr:row>2</xdr:row>
      <xdr:rowOff>30480</xdr:rowOff>
    </xdr:to>
    <xdr:pic>
      <xdr:nvPicPr>
        <xdr:cNvPr id="2" name="Slika 2">
          <a:extLst>
            <a:ext uri="{FF2B5EF4-FFF2-40B4-BE49-F238E27FC236}">
              <a16:creationId xmlns:a16="http://schemas.microsoft.com/office/drawing/2014/main" id="{FE8D4788-017A-40CC-9291-F7E8AC7CA6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137160</xdr:colOff>
      <xdr:row>0</xdr:row>
      <xdr:rowOff>0</xdr:rowOff>
    </xdr:from>
    <xdr:to>
      <xdr:col>13</xdr:col>
      <xdr:colOff>7620</xdr:colOff>
      <xdr:row>0</xdr:row>
      <xdr:rowOff>0</xdr:rowOff>
    </xdr:to>
    <xdr:pic>
      <xdr:nvPicPr>
        <xdr:cNvPr id="2" name="Picture 8">
          <a:extLst>
            <a:ext uri="{FF2B5EF4-FFF2-40B4-BE49-F238E27FC236}">
              <a16:creationId xmlns:a16="http://schemas.microsoft.com/office/drawing/2014/main" id="{F6B3BB1A-680B-4E86-A78D-29FA9205A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376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514350</xdr:colOff>
          <xdr:row>0</xdr:row>
          <xdr:rowOff>9525</xdr:rowOff>
        </xdr:from>
        <xdr:to>
          <xdr:col>11</xdr:col>
          <xdr:colOff>447675</xdr:colOff>
          <xdr:row>0</xdr:row>
          <xdr:rowOff>171450</xdr:rowOff>
        </xdr:to>
        <xdr:sp macro="" textlink="">
          <xdr:nvSpPr>
            <xdr:cNvPr id="9217" name="Button 1" hidden="1">
              <a:extLst>
                <a:ext uri="{63B3BB69-23CF-44E3-9099-C40C66FF867C}">
                  <a14:compatExt spid="_x0000_s9217"/>
                </a:ext>
                <a:ext uri="{FF2B5EF4-FFF2-40B4-BE49-F238E27FC236}">
                  <a16:creationId xmlns:a16="http://schemas.microsoft.com/office/drawing/2014/main" id="{11435B9C-16FD-46E0-97EF-5AA081FEE88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514350</xdr:colOff>
          <xdr:row>0</xdr:row>
          <xdr:rowOff>171450</xdr:rowOff>
        </xdr:from>
        <xdr:to>
          <xdr:col>11</xdr:col>
          <xdr:colOff>438150</xdr:colOff>
          <xdr:row>1</xdr:row>
          <xdr:rowOff>57150</xdr:rowOff>
        </xdr:to>
        <xdr:sp macro="" textlink="">
          <xdr:nvSpPr>
            <xdr:cNvPr id="9218" name="Button 2" hidden="1">
              <a:extLst>
                <a:ext uri="{63B3BB69-23CF-44E3-9099-C40C66FF867C}">
                  <a14:compatExt spid="_x0000_s9218"/>
                </a:ext>
                <a:ext uri="{FF2B5EF4-FFF2-40B4-BE49-F238E27FC236}">
                  <a16:creationId xmlns:a16="http://schemas.microsoft.com/office/drawing/2014/main" id="{AD15B07D-7B8E-4E25-A022-329C29D9930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5</xdr:col>
      <xdr:colOff>952500</xdr:colOff>
      <xdr:row>0</xdr:row>
      <xdr:rowOff>91440</xdr:rowOff>
    </xdr:from>
    <xdr:to>
      <xdr:col>7</xdr:col>
      <xdr:colOff>518160</xdr:colOff>
      <xdr:row>1</xdr:row>
      <xdr:rowOff>125954</xdr:rowOff>
    </xdr:to>
    <xdr:pic>
      <xdr:nvPicPr>
        <xdr:cNvPr id="3" name="Slika 2">
          <a:extLst>
            <a:ext uri="{FF2B5EF4-FFF2-40B4-BE49-F238E27FC236}">
              <a16:creationId xmlns:a16="http://schemas.microsoft.com/office/drawing/2014/main" id="{D51E985B-3100-46DC-83D4-697D11139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8620" y="91440"/>
          <a:ext cx="14630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DC9CA844-4C19-42D5-AB07-90C6CAA76F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D154112E-02EC-4A41-9B98-3E6F2266A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137160</xdr:colOff>
      <xdr:row>0</xdr:row>
      <xdr:rowOff>0</xdr:rowOff>
    </xdr:from>
    <xdr:to>
      <xdr:col>13</xdr:col>
      <xdr:colOff>7620</xdr:colOff>
      <xdr:row>0</xdr:row>
      <xdr:rowOff>0</xdr:rowOff>
    </xdr:to>
    <xdr:pic>
      <xdr:nvPicPr>
        <xdr:cNvPr id="2" name="Picture 8">
          <a:extLst>
            <a:ext uri="{FF2B5EF4-FFF2-40B4-BE49-F238E27FC236}">
              <a16:creationId xmlns:a16="http://schemas.microsoft.com/office/drawing/2014/main" id="{8DE491A3-59FB-4DB7-A2FB-54B41B2CF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514350</xdr:colOff>
          <xdr:row>0</xdr:row>
          <xdr:rowOff>9525</xdr:rowOff>
        </xdr:from>
        <xdr:to>
          <xdr:col>11</xdr:col>
          <xdr:colOff>447675</xdr:colOff>
          <xdr:row>0</xdr:row>
          <xdr:rowOff>171450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F9155B04-9980-4941-A0BC-3365E3AE105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514350</xdr:colOff>
          <xdr:row>0</xdr:row>
          <xdr:rowOff>171450</xdr:rowOff>
        </xdr:from>
        <xdr:to>
          <xdr:col>11</xdr:col>
          <xdr:colOff>438150</xdr:colOff>
          <xdr:row>1</xdr:row>
          <xdr:rowOff>57150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C2190695-3001-456C-B2C0-EC240E6616A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6</xdr:col>
      <xdr:colOff>274320</xdr:colOff>
      <xdr:row>0</xdr:row>
      <xdr:rowOff>0</xdr:rowOff>
    </xdr:from>
    <xdr:to>
      <xdr:col>7</xdr:col>
      <xdr:colOff>721211</xdr:colOff>
      <xdr:row>1</xdr:row>
      <xdr:rowOff>129540</xdr:rowOff>
    </xdr:to>
    <xdr:pic>
      <xdr:nvPicPr>
        <xdr:cNvPr id="3" name="Slika 2">
          <a:extLst>
            <a:ext uri="{FF2B5EF4-FFF2-40B4-BE49-F238E27FC236}">
              <a16:creationId xmlns:a16="http://schemas.microsoft.com/office/drawing/2014/main" id="{6F530DD1-52CD-4A95-91B7-1E3CF15DBE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3860" y="0"/>
          <a:ext cx="14173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2720340</xdr:colOff>
      <xdr:row>2</xdr:row>
      <xdr:rowOff>30480</xdr:rowOff>
    </xdr:to>
    <xdr:pic>
      <xdr:nvPicPr>
        <xdr:cNvPr id="2" name="Slika 2">
          <a:extLst>
            <a:ext uri="{FF2B5EF4-FFF2-40B4-BE49-F238E27FC236}">
              <a16:creationId xmlns:a16="http://schemas.microsoft.com/office/drawing/2014/main" id="{D999CFAC-9BC3-4749-A384-E8268C457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2781300</xdr:colOff>
      <xdr:row>2</xdr:row>
      <xdr:rowOff>30480</xdr:rowOff>
    </xdr:to>
    <xdr:pic>
      <xdr:nvPicPr>
        <xdr:cNvPr id="2" name="Slika 2">
          <a:extLst>
            <a:ext uri="{FF2B5EF4-FFF2-40B4-BE49-F238E27FC236}">
              <a16:creationId xmlns:a16="http://schemas.microsoft.com/office/drawing/2014/main" id="{9ABE5178-F5D9-4D75-AB0C-0379AF3383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144780</xdr:colOff>
      <xdr:row>0</xdr:row>
      <xdr:rowOff>68580</xdr:rowOff>
    </xdr:from>
    <xdr:to>
      <xdr:col>8</xdr:col>
      <xdr:colOff>777240</xdr:colOff>
      <xdr:row>1</xdr:row>
      <xdr:rowOff>188595</xdr:rowOff>
    </xdr:to>
    <xdr:pic>
      <xdr:nvPicPr>
        <xdr:cNvPr id="2" name="Slika 2">
          <a:extLst>
            <a:ext uri="{FF2B5EF4-FFF2-40B4-BE49-F238E27FC236}">
              <a16:creationId xmlns:a16="http://schemas.microsoft.com/office/drawing/2014/main" id="{6471FDC6-E33F-4845-84FA-D45E53867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7540" y="68580"/>
          <a:ext cx="14935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243840</xdr:colOff>
      <xdr:row>0</xdr:row>
      <xdr:rowOff>76200</xdr:rowOff>
    </xdr:from>
    <xdr:to>
      <xdr:col>11</xdr:col>
      <xdr:colOff>640080</xdr:colOff>
      <xdr:row>1</xdr:row>
      <xdr:rowOff>144780</xdr:rowOff>
    </xdr:to>
    <xdr:pic>
      <xdr:nvPicPr>
        <xdr:cNvPr id="2" name="Slika 2">
          <a:extLst>
            <a:ext uri="{FF2B5EF4-FFF2-40B4-BE49-F238E27FC236}">
              <a16:creationId xmlns:a16="http://schemas.microsoft.com/office/drawing/2014/main" id="{3924D48A-D976-4B99-B8B4-2FE6FBB0BB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8020" y="76200"/>
          <a:ext cx="137160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472440</xdr:colOff>
      <xdr:row>0</xdr:row>
      <xdr:rowOff>129540</xdr:rowOff>
    </xdr:from>
    <xdr:to>
      <xdr:col>11</xdr:col>
      <xdr:colOff>777240</xdr:colOff>
      <xdr:row>1</xdr:row>
      <xdr:rowOff>182880</xdr:rowOff>
    </xdr:to>
    <xdr:pic>
      <xdr:nvPicPr>
        <xdr:cNvPr id="2" name="Slika 2">
          <a:extLst>
            <a:ext uri="{FF2B5EF4-FFF2-40B4-BE49-F238E27FC236}">
              <a16:creationId xmlns:a16="http://schemas.microsoft.com/office/drawing/2014/main" id="{24430FA2-0530-4569-AD99-DD636D7943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129540"/>
          <a:ext cx="116586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137160</xdr:colOff>
      <xdr:row>0</xdr:row>
      <xdr:rowOff>0</xdr:rowOff>
    </xdr:from>
    <xdr:to>
      <xdr:col>14</xdr:col>
      <xdr:colOff>7620</xdr:colOff>
      <xdr:row>0</xdr:row>
      <xdr:rowOff>0</xdr:rowOff>
    </xdr:to>
    <xdr:pic>
      <xdr:nvPicPr>
        <xdr:cNvPr id="2" name="Picture 8">
          <a:extLst>
            <a:ext uri="{FF2B5EF4-FFF2-40B4-BE49-F238E27FC236}">
              <a16:creationId xmlns:a16="http://schemas.microsoft.com/office/drawing/2014/main" id="{45976896-4204-4336-9BE1-CFA794257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24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514350</xdr:colOff>
          <xdr:row>0</xdr:row>
          <xdr:rowOff>9525</xdr:rowOff>
        </xdr:from>
        <xdr:to>
          <xdr:col>12</xdr:col>
          <xdr:colOff>447675</xdr:colOff>
          <xdr:row>0</xdr:row>
          <xdr:rowOff>171450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904000CC-D7EE-4C7A-96E2-E1CF71DC19C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514350</xdr:colOff>
          <xdr:row>0</xdr:row>
          <xdr:rowOff>171450</xdr:rowOff>
        </xdr:from>
        <xdr:to>
          <xdr:col>12</xdr:col>
          <xdr:colOff>438150</xdr:colOff>
          <xdr:row>1</xdr:row>
          <xdr:rowOff>57150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7ADF67B2-7C2D-42F1-B241-5039D333B9E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5</xdr:col>
      <xdr:colOff>769620</xdr:colOff>
      <xdr:row>0</xdr:row>
      <xdr:rowOff>0</xdr:rowOff>
    </xdr:from>
    <xdr:to>
      <xdr:col>7</xdr:col>
      <xdr:colOff>792481</xdr:colOff>
      <xdr:row>1</xdr:row>
      <xdr:rowOff>137160</xdr:rowOff>
    </xdr:to>
    <xdr:pic>
      <xdr:nvPicPr>
        <xdr:cNvPr id="3" name="Slika 2">
          <a:extLst>
            <a:ext uri="{FF2B5EF4-FFF2-40B4-BE49-F238E27FC236}">
              <a16:creationId xmlns:a16="http://schemas.microsoft.com/office/drawing/2014/main" id="{857A2F6E-4B19-4F13-ABA7-9BA255BBD0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6180" y="0"/>
          <a:ext cx="192024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4389120" cy="1249680"/>
    <xdr:pic>
      <xdr:nvPicPr>
        <xdr:cNvPr id="2" name="Slika 2">
          <a:extLst>
            <a:ext uri="{FF2B5EF4-FFF2-40B4-BE49-F238E27FC236}">
              <a16:creationId xmlns:a16="http://schemas.microsoft.com/office/drawing/2014/main" id="{29FAA63C-39EF-4BDE-B562-A43D370AE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3D959C85-E73B-4E2A-A0CC-0EB08A9E6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137160</xdr:colOff>
      <xdr:row>0</xdr:row>
      <xdr:rowOff>0</xdr:rowOff>
    </xdr:from>
    <xdr:to>
      <xdr:col>14</xdr:col>
      <xdr:colOff>7620</xdr:colOff>
      <xdr:row>0</xdr:row>
      <xdr:rowOff>0</xdr:rowOff>
    </xdr:to>
    <xdr:pic>
      <xdr:nvPicPr>
        <xdr:cNvPr id="2" name="Picture 8">
          <a:extLst>
            <a:ext uri="{FF2B5EF4-FFF2-40B4-BE49-F238E27FC236}">
              <a16:creationId xmlns:a16="http://schemas.microsoft.com/office/drawing/2014/main" id="{B886C7EE-A561-417C-B06B-F6DDE2522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24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514350</xdr:colOff>
          <xdr:row>0</xdr:row>
          <xdr:rowOff>9525</xdr:rowOff>
        </xdr:from>
        <xdr:to>
          <xdr:col>12</xdr:col>
          <xdr:colOff>447675</xdr:colOff>
          <xdr:row>0</xdr:row>
          <xdr:rowOff>171450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FEDD2DE0-27DC-4640-B8C5-0006C15C8B0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514350</xdr:colOff>
          <xdr:row>0</xdr:row>
          <xdr:rowOff>171450</xdr:rowOff>
        </xdr:from>
        <xdr:to>
          <xdr:col>12</xdr:col>
          <xdr:colOff>438150</xdr:colOff>
          <xdr:row>1</xdr:row>
          <xdr:rowOff>57150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85566F52-69E5-4AB9-808B-86A27D4B4FD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6</xdr:col>
      <xdr:colOff>213360</xdr:colOff>
      <xdr:row>0</xdr:row>
      <xdr:rowOff>99060</xdr:rowOff>
    </xdr:from>
    <xdr:to>
      <xdr:col>7</xdr:col>
      <xdr:colOff>457200</xdr:colOff>
      <xdr:row>1</xdr:row>
      <xdr:rowOff>113983</xdr:rowOff>
    </xdr:to>
    <xdr:pic>
      <xdr:nvPicPr>
        <xdr:cNvPr id="3" name="Slika 2">
          <a:extLst>
            <a:ext uri="{FF2B5EF4-FFF2-40B4-BE49-F238E27FC236}">
              <a16:creationId xmlns:a16="http://schemas.microsoft.com/office/drawing/2014/main" id="{296A65A7-E1F8-43EC-BA3F-EF40F8E81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99060"/>
          <a:ext cx="11582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2545080</xdr:colOff>
      <xdr:row>2</xdr:row>
      <xdr:rowOff>30480</xdr:rowOff>
    </xdr:to>
    <xdr:pic>
      <xdr:nvPicPr>
        <xdr:cNvPr id="2" name="Slika 2">
          <a:extLst>
            <a:ext uri="{FF2B5EF4-FFF2-40B4-BE49-F238E27FC236}">
              <a16:creationId xmlns:a16="http://schemas.microsoft.com/office/drawing/2014/main" id="{CF63092C-C67B-4ACD-BD19-DE535C055A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niska-zveza.si/op%20br-mb%208-11%20let%202008/program_sodniki_2008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eniska-zveza.si/op%20br-mb%208-11%20let%202008/OP%208-11%20BRANIK%20M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P\Desktop\op%208-11%202026\Kopija&#381;REB%20%20mini%20-%20TABRE%20-%20APRIL%20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P\Desktop\op%208-11%202026\Kopija&#381;REB%20%20MIDI%20-%20TABRE%20-%20april%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ž dvojice vpisna lista"/>
      <sheetName val="ž dvojice žrebna lista"/>
      <sheetName val="ž dvojice 16"/>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zapisnik ligaška tekma"/>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 val="program_sodniki_2008_4_1"/>
    </sheetNames>
    <definedNames>
      <definedName name="Jun_Hide_CU"/>
      <definedName name="Jun_Show_C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ž dvojice vpisna lista"/>
      <sheetName val="ž dvojice žrebna lista"/>
      <sheetName val="ž dvojice 16"/>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zapisnik ligaška tekma"/>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nos podatkov"/>
      <sheetName val="m round robin žrebna lista"/>
      <sheetName val="m round robin D-F"/>
      <sheetName val="DEČKI - MINI TENIS"/>
      <sheetName val="ž round robin žrebna lista"/>
      <sheetName val="ž MINI  A-C"/>
      <sheetName val="ž MINI  D"/>
      <sheetName val="List1"/>
      <sheetName val="DEKLICE - MINI TENIS "/>
      <sheetName val="List2"/>
    </sheetNames>
    <sheetDataSet>
      <sheetData sheetId="0" refreshError="1">
        <row r="6">
          <cell r="A6" t="str">
            <v>OP 8-11 - MINI TENIS</v>
          </cell>
        </row>
        <row r="10">
          <cell r="A10">
            <v>46123</v>
          </cell>
          <cell r="E10" t="str">
            <v>ANJA REGENT</v>
          </cell>
        </row>
      </sheetData>
      <sheetData sheetId="1" refreshError="1">
        <row r="7">
          <cell r="A7">
            <v>1</v>
          </cell>
          <cell r="C7" t="str">
            <v>Cvetko</v>
          </cell>
          <cell r="D7" t="str">
            <v>Lan</v>
          </cell>
          <cell r="E7" t="str">
            <v>BO-BI</v>
          </cell>
          <cell r="J7">
            <v>1</v>
          </cell>
        </row>
        <row r="8">
          <cell r="A8">
            <v>2</v>
          </cell>
          <cell r="C8" t="str">
            <v>Meden</v>
          </cell>
          <cell r="D8" t="str">
            <v>Eros</v>
          </cell>
          <cell r="E8" t="str">
            <v>TABRE</v>
          </cell>
          <cell r="J8">
            <v>2</v>
          </cell>
        </row>
        <row r="9">
          <cell r="A9">
            <v>3</v>
          </cell>
          <cell r="C9" t="str">
            <v>Škulj</v>
          </cell>
          <cell r="D9" t="str">
            <v>Luka</v>
          </cell>
          <cell r="E9" t="str">
            <v>MAJA</v>
          </cell>
          <cell r="J9">
            <v>3</v>
          </cell>
        </row>
        <row r="10">
          <cell r="A10">
            <v>4</v>
          </cell>
          <cell r="C10" t="str">
            <v>Kirayoglu</v>
          </cell>
          <cell r="D10" t="str">
            <v>Emre</v>
          </cell>
          <cell r="E10" t="str">
            <v>OL-LJ</v>
          </cell>
          <cell r="J10">
            <v>4</v>
          </cell>
        </row>
        <row r="11">
          <cell r="A11">
            <v>5</v>
          </cell>
          <cell r="C11" t="str">
            <v>Mihatović J.</v>
          </cell>
          <cell r="D11" t="str">
            <v>Enej</v>
          </cell>
          <cell r="E11" t="str">
            <v>BO-BI</v>
          </cell>
          <cell r="J11">
            <v>5</v>
          </cell>
        </row>
        <row r="12">
          <cell r="A12">
            <v>6</v>
          </cell>
          <cell r="C12" t="str">
            <v>Cioaca</v>
          </cell>
          <cell r="D12" t="str">
            <v>Tudor</v>
          </cell>
          <cell r="E12" t="str">
            <v>MAJA</v>
          </cell>
          <cell r="J12">
            <v>6</v>
          </cell>
        </row>
        <row r="13">
          <cell r="A13">
            <v>7</v>
          </cell>
          <cell r="C13" t="str">
            <v>Bužan</v>
          </cell>
          <cell r="D13" t="str">
            <v>Filip</v>
          </cell>
          <cell r="E13" t="str">
            <v>LUKAKP</v>
          </cell>
        </row>
        <row r="14">
          <cell r="A14">
            <v>8</v>
          </cell>
          <cell r="C14" t="str">
            <v>Dobrila</v>
          </cell>
          <cell r="D14" t="str">
            <v>Žiga</v>
          </cell>
          <cell r="E14" t="str">
            <v>BO-BI</v>
          </cell>
        </row>
        <row r="15">
          <cell r="A15">
            <v>9</v>
          </cell>
          <cell r="C15" t="str">
            <v>Golavšek</v>
          </cell>
          <cell r="D15" t="str">
            <v>Tristan</v>
          </cell>
          <cell r="E15" t="str">
            <v>CTA</v>
          </cell>
        </row>
        <row r="16">
          <cell r="A16">
            <v>10</v>
          </cell>
          <cell r="C16" t="str">
            <v>Hočevar</v>
          </cell>
          <cell r="D16" t="str">
            <v>Aleksei</v>
          </cell>
          <cell r="E16" t="str">
            <v>OL-LJ</v>
          </cell>
        </row>
        <row r="17">
          <cell r="A17">
            <v>11</v>
          </cell>
          <cell r="C17" t="str">
            <v>Jereb</v>
          </cell>
          <cell r="D17" t="str">
            <v>Jakob</v>
          </cell>
          <cell r="E17" t="str">
            <v>OL-LJ</v>
          </cell>
        </row>
        <row r="18">
          <cell r="A18">
            <v>12</v>
          </cell>
          <cell r="C18" t="str">
            <v>Klemenc</v>
          </cell>
          <cell r="D18" t="str">
            <v>Tim</v>
          </cell>
          <cell r="E18" t="str">
            <v>BR-MB</v>
          </cell>
        </row>
        <row r="19">
          <cell r="A19">
            <v>13</v>
          </cell>
          <cell r="C19" t="str">
            <v>Kosec</v>
          </cell>
          <cell r="D19" t="str">
            <v>Mark</v>
          </cell>
          <cell r="E19" t="str">
            <v>MAJA</v>
          </cell>
        </row>
        <row r="20">
          <cell r="A20">
            <v>14</v>
          </cell>
          <cell r="C20" t="str">
            <v>Kričej Š.</v>
          </cell>
          <cell r="D20" t="str">
            <v>Adonis D.</v>
          </cell>
          <cell r="E20" t="str">
            <v>TKNET</v>
          </cell>
        </row>
        <row r="21">
          <cell r="A21">
            <v>15</v>
          </cell>
          <cell r="C21" t="str">
            <v>Podkrižnik</v>
          </cell>
          <cell r="D21" t="str">
            <v>Jordi</v>
          </cell>
          <cell r="E21" t="str">
            <v>CTA</v>
          </cell>
        </row>
        <row r="22">
          <cell r="A22">
            <v>16</v>
          </cell>
          <cell r="C22" t="str">
            <v>Robida</v>
          </cell>
          <cell r="D22" t="str">
            <v>Jan Ž.</v>
          </cell>
          <cell r="E22" t="str">
            <v>TKNET</v>
          </cell>
        </row>
        <row r="23">
          <cell r="A23">
            <v>17</v>
          </cell>
          <cell r="C23" t="str">
            <v>Šebenik</v>
          </cell>
          <cell r="D23" t="str">
            <v>Erik</v>
          </cell>
          <cell r="E23" t="str">
            <v>BO-BI</v>
          </cell>
        </row>
        <row r="24">
          <cell r="A24">
            <v>18</v>
          </cell>
          <cell r="C24" t="str">
            <v>Srećo</v>
          </cell>
          <cell r="D24" t="str">
            <v>Aleksander</v>
          </cell>
          <cell r="E24" t="str">
            <v>ŠD_LTA</v>
          </cell>
        </row>
        <row r="25">
          <cell r="A25">
            <v>19</v>
          </cell>
          <cell r="C25" t="str">
            <v>Žagar</v>
          </cell>
          <cell r="D25" t="str">
            <v>Oskar</v>
          </cell>
          <cell r="E25" t="str">
            <v>BO-BI</v>
          </cell>
        </row>
        <row r="26">
          <cell r="A26">
            <v>20</v>
          </cell>
          <cell r="C26" t="str">
            <v>Žibert</v>
          </cell>
          <cell r="D26" t="str">
            <v>Mark J.</v>
          </cell>
          <cell r="E26" t="str">
            <v>MAJA</v>
          </cell>
        </row>
        <row r="27">
          <cell r="A27">
            <v>21</v>
          </cell>
          <cell r="C27" t="str">
            <v>Žibert</v>
          </cell>
          <cell r="D27" t="str">
            <v>Vito</v>
          </cell>
          <cell r="E27" t="str">
            <v>BO-BI</v>
          </cell>
        </row>
        <row r="28">
          <cell r="A28">
            <v>22</v>
          </cell>
          <cell r="C28" t="str">
            <v>Križ</v>
          </cell>
          <cell r="D28" t="str">
            <v>Luka</v>
          </cell>
          <cell r="E28" t="str">
            <v>LUKAKP</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 refreshError="1"/>
      <sheetData sheetId="3" refreshError="1"/>
      <sheetData sheetId="4" refreshError="1">
        <row r="7">
          <cell r="A7">
            <v>1</v>
          </cell>
          <cell r="C7" t="str">
            <v>Gracar</v>
          </cell>
          <cell r="D7" t="str">
            <v>Lucija</v>
          </cell>
          <cell r="E7" t="str">
            <v>ŠD_LTA</v>
          </cell>
          <cell r="J7">
            <v>1</v>
          </cell>
        </row>
        <row r="8">
          <cell r="A8">
            <v>2</v>
          </cell>
          <cell r="C8" t="str">
            <v>Abramović</v>
          </cell>
          <cell r="D8" t="str">
            <v>Alina</v>
          </cell>
          <cell r="E8" t="str">
            <v>KOČEV</v>
          </cell>
          <cell r="J8">
            <v>2</v>
          </cell>
        </row>
        <row r="9">
          <cell r="A9">
            <v>3</v>
          </cell>
          <cell r="C9" t="str">
            <v>Vrbetić</v>
          </cell>
          <cell r="D9" t="str">
            <v>Eva</v>
          </cell>
          <cell r="E9" t="str">
            <v>KOČEV</v>
          </cell>
          <cell r="J9">
            <v>3</v>
          </cell>
        </row>
        <row r="10">
          <cell r="A10">
            <v>4</v>
          </cell>
          <cell r="C10" t="str">
            <v>Jeromen</v>
          </cell>
          <cell r="D10" t="str">
            <v>Neža</v>
          </cell>
          <cell r="E10" t="str">
            <v>MAJA</v>
          </cell>
          <cell r="J10">
            <v>4</v>
          </cell>
        </row>
        <row r="11">
          <cell r="A11">
            <v>5</v>
          </cell>
          <cell r="C11" t="str">
            <v>Verbič</v>
          </cell>
          <cell r="D11" t="str">
            <v>Meta</v>
          </cell>
          <cell r="E11" t="str">
            <v>MAJA</v>
          </cell>
        </row>
        <row r="12">
          <cell r="A12">
            <v>6</v>
          </cell>
          <cell r="C12" t="str">
            <v>Ajanović</v>
          </cell>
          <cell r="D12" t="str">
            <v>Lana</v>
          </cell>
          <cell r="E12" t="str">
            <v>ŠD_LTA</v>
          </cell>
        </row>
        <row r="13">
          <cell r="A13">
            <v>7</v>
          </cell>
          <cell r="C13" t="str">
            <v>Bengez</v>
          </cell>
          <cell r="D13" t="str">
            <v>Milla</v>
          </cell>
          <cell r="E13" t="str">
            <v>OL-LJ</v>
          </cell>
        </row>
        <row r="14">
          <cell r="A14">
            <v>8</v>
          </cell>
          <cell r="C14" t="str">
            <v>Dina</v>
          </cell>
          <cell r="D14" t="str">
            <v>Efremov</v>
          </cell>
          <cell r="E14" t="str">
            <v>BR-MB</v>
          </cell>
        </row>
        <row r="15">
          <cell r="A15">
            <v>9</v>
          </cell>
          <cell r="C15" t="str">
            <v>Gartner</v>
          </cell>
          <cell r="D15" t="str">
            <v>Lili I.</v>
          </cell>
          <cell r="E15" t="str">
            <v>OL-LJ</v>
          </cell>
        </row>
        <row r="16">
          <cell r="A16">
            <v>10</v>
          </cell>
          <cell r="C16" t="str">
            <v>Golavšek</v>
          </cell>
          <cell r="D16" t="str">
            <v>Jona</v>
          </cell>
          <cell r="E16" t="str">
            <v>CTA</v>
          </cell>
        </row>
        <row r="17">
          <cell r="A17">
            <v>11</v>
          </cell>
          <cell r="C17" t="str">
            <v>Gracheva</v>
          </cell>
          <cell r="D17" t="str">
            <v>Maria</v>
          </cell>
          <cell r="E17" t="str">
            <v>ŠD_LTA</v>
          </cell>
        </row>
        <row r="18">
          <cell r="A18">
            <v>12</v>
          </cell>
          <cell r="C18" t="str">
            <v>Košir</v>
          </cell>
          <cell r="D18" t="str">
            <v>Tara</v>
          </cell>
          <cell r="E18" t="str">
            <v>BR-MB</v>
          </cell>
        </row>
        <row r="19">
          <cell r="A19">
            <v>13</v>
          </cell>
          <cell r="C19" t="str">
            <v>Marolt</v>
          </cell>
          <cell r="D19" t="str">
            <v>Lara</v>
          </cell>
          <cell r="E19" t="str">
            <v>OL-LJ</v>
          </cell>
        </row>
        <row r="20">
          <cell r="A20">
            <v>14</v>
          </cell>
          <cell r="C20" t="str">
            <v>Radovanović</v>
          </cell>
          <cell r="D20" t="str">
            <v>Nikolina</v>
          </cell>
          <cell r="E20" t="str">
            <v>LUKAKP</v>
          </cell>
        </row>
        <row r="21">
          <cell r="A21">
            <v>15</v>
          </cell>
          <cell r="C21" t="str">
            <v>Shevereva</v>
          </cell>
          <cell r="D21" t="str">
            <v>Emilia</v>
          </cell>
          <cell r="E21" t="str">
            <v>TKNET</v>
          </cell>
        </row>
        <row r="22">
          <cell r="A22">
            <v>16</v>
          </cell>
          <cell r="C22" t="str">
            <v>Zorzut</v>
          </cell>
          <cell r="D22" t="str">
            <v>Ema</v>
          </cell>
          <cell r="E22" t="str">
            <v>N.GOR</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nos podatkov"/>
      <sheetName val="m round robin žrebna lista"/>
      <sheetName val="m round robin A-C"/>
      <sheetName val="m round robin D-F"/>
      <sheetName val="DEČKI - MIDI TENIS"/>
      <sheetName val="ž round robin žrebna lista"/>
      <sheetName val="ž MIDI  A-C"/>
      <sheetName val="ž MIDI  D-F"/>
      <sheetName val="DEKLICE FIN - MIDI TENIS"/>
      <sheetName val="List1"/>
      <sheetName val="List2"/>
    </sheetNames>
    <sheetDataSet>
      <sheetData sheetId="0">
        <row r="6">
          <cell r="A6" t="str">
            <v>OP 8-11 - MIDI TENIS</v>
          </cell>
        </row>
        <row r="10">
          <cell r="A10" t="str">
            <v>11./12.04.2026</v>
          </cell>
          <cell r="E10" t="str">
            <v>ANJA REGENT</v>
          </cell>
        </row>
      </sheetData>
      <sheetData sheetId="1">
        <row r="7">
          <cell r="A7">
            <v>1</v>
          </cell>
          <cell r="C7" t="str">
            <v>Jelen</v>
          </cell>
          <cell r="D7" t="str">
            <v>Gal</v>
          </cell>
          <cell r="E7" t="str">
            <v>TRBOV</v>
          </cell>
          <cell r="J7">
            <v>1</v>
          </cell>
        </row>
        <row r="8">
          <cell r="A8">
            <v>2</v>
          </cell>
          <cell r="C8" t="str">
            <v>Kumar</v>
          </cell>
          <cell r="D8" t="str">
            <v xml:space="preserve">Leon </v>
          </cell>
          <cell r="E8" t="str">
            <v>TABRE</v>
          </cell>
          <cell r="J8">
            <v>2</v>
          </cell>
        </row>
        <row r="9">
          <cell r="A9">
            <v>3</v>
          </cell>
          <cell r="C9" t="str">
            <v>Pečavar</v>
          </cell>
          <cell r="D9" t="str">
            <v>Nil</v>
          </cell>
          <cell r="E9" t="str">
            <v>TABRE</v>
          </cell>
          <cell r="J9">
            <v>3</v>
          </cell>
        </row>
        <row r="10">
          <cell r="A10">
            <v>4</v>
          </cell>
          <cell r="C10" t="str">
            <v>Kumar</v>
          </cell>
          <cell r="D10" t="str">
            <v xml:space="preserve">Marko </v>
          </cell>
          <cell r="E10" t="str">
            <v>TABRE</v>
          </cell>
          <cell r="J10">
            <v>4</v>
          </cell>
        </row>
        <row r="11">
          <cell r="A11">
            <v>5</v>
          </cell>
          <cell r="C11" t="str">
            <v>Meolic</v>
          </cell>
          <cell r="D11" t="str">
            <v>Riko</v>
          </cell>
          <cell r="E11" t="str">
            <v>MAJA</v>
          </cell>
          <cell r="J11">
            <v>5</v>
          </cell>
        </row>
        <row r="12">
          <cell r="A12">
            <v>6</v>
          </cell>
          <cell r="C12" t="str">
            <v>Fras</v>
          </cell>
          <cell r="D12" t="str">
            <v>Liam</v>
          </cell>
          <cell r="E12" t="str">
            <v>ŽTKMB</v>
          </cell>
          <cell r="J12">
            <v>6</v>
          </cell>
        </row>
        <row r="13">
          <cell r="A13">
            <v>7</v>
          </cell>
          <cell r="C13" t="str">
            <v>Dumchev</v>
          </cell>
          <cell r="D13" t="str">
            <v>Alexander</v>
          </cell>
          <cell r="E13" t="str">
            <v>MAJA</v>
          </cell>
        </row>
        <row r="14">
          <cell r="A14">
            <v>8</v>
          </cell>
          <cell r="C14" t="str">
            <v>Gognjavec</v>
          </cell>
          <cell r="D14" t="str">
            <v>Bor</v>
          </cell>
          <cell r="E14" t="str">
            <v>TK-AB</v>
          </cell>
        </row>
        <row r="15">
          <cell r="A15">
            <v>9</v>
          </cell>
          <cell r="C15" t="str">
            <v>Kirbiš</v>
          </cell>
          <cell r="D15" t="str">
            <v>Bine</v>
          </cell>
          <cell r="E15" t="str">
            <v>ŽTKMB</v>
          </cell>
        </row>
        <row r="16">
          <cell r="A16">
            <v>10</v>
          </cell>
          <cell r="C16" t="str">
            <v>Kovačič</v>
          </cell>
          <cell r="D16" t="str">
            <v>Jan</v>
          </cell>
          <cell r="E16" t="str">
            <v>KRŠKO</v>
          </cell>
        </row>
        <row r="17">
          <cell r="A17">
            <v>11</v>
          </cell>
          <cell r="C17" t="str">
            <v>Krautberger</v>
          </cell>
          <cell r="D17" t="str">
            <v>Urban</v>
          </cell>
          <cell r="E17" t="str">
            <v>RAVNE</v>
          </cell>
        </row>
        <row r="18">
          <cell r="A18">
            <v>12</v>
          </cell>
          <cell r="C18" t="str">
            <v>Medja</v>
          </cell>
          <cell r="D18" t="str">
            <v>Maks</v>
          </cell>
          <cell r="E18" t="str">
            <v>TABRE</v>
          </cell>
        </row>
        <row r="19">
          <cell r="A19">
            <v>13</v>
          </cell>
          <cell r="C19" t="str">
            <v>Muratović</v>
          </cell>
          <cell r="D19" t="str">
            <v>Benjamin</v>
          </cell>
          <cell r="E19" t="str">
            <v>TABRE</v>
          </cell>
        </row>
        <row r="20">
          <cell r="A20">
            <v>14</v>
          </cell>
          <cell r="C20" t="str">
            <v>Narobe B.</v>
          </cell>
          <cell r="D20" t="str">
            <v>Jakob</v>
          </cell>
          <cell r="E20" t="str">
            <v>TK-AB</v>
          </cell>
        </row>
        <row r="21">
          <cell r="A21">
            <v>15</v>
          </cell>
          <cell r="C21" t="str">
            <v>Podlesek</v>
          </cell>
          <cell r="D21" t="str">
            <v>Bor</v>
          </cell>
          <cell r="E21" t="str">
            <v>TEN_MS</v>
          </cell>
        </row>
        <row r="22">
          <cell r="A22">
            <v>16</v>
          </cell>
          <cell r="C22" t="str">
            <v>Pritržnik</v>
          </cell>
          <cell r="D22" t="str">
            <v>Voranc</v>
          </cell>
          <cell r="E22" t="str">
            <v>SGRAD</v>
          </cell>
        </row>
        <row r="23">
          <cell r="A23">
            <v>17</v>
          </cell>
          <cell r="C23" t="str">
            <v>Šajnovič</v>
          </cell>
          <cell r="D23" t="str">
            <v>Lukas</v>
          </cell>
          <cell r="E23" t="str">
            <v>TABRE</v>
          </cell>
        </row>
        <row r="24">
          <cell r="A24">
            <v>18</v>
          </cell>
          <cell r="C24" t="str">
            <v>Sever</v>
          </cell>
          <cell r="D24" t="str">
            <v>Maks</v>
          </cell>
          <cell r="E24" t="str">
            <v>TABRE</v>
          </cell>
        </row>
        <row r="25">
          <cell r="A25">
            <v>19</v>
          </cell>
          <cell r="C25" t="str">
            <v>Tori</v>
          </cell>
          <cell r="D25" t="str">
            <v>Alen L.</v>
          </cell>
          <cell r="E25" t="str">
            <v>MAXLJ</v>
          </cell>
        </row>
        <row r="26">
          <cell r="A26">
            <v>20</v>
          </cell>
          <cell r="C26" t="str">
            <v>Usnik</v>
          </cell>
          <cell r="D26" t="str">
            <v>Filip</v>
          </cell>
          <cell r="E26" t="str">
            <v>TK-AB</v>
          </cell>
        </row>
        <row r="27">
          <cell r="A27">
            <v>21</v>
          </cell>
          <cell r="C27" t="str">
            <v>Verhovec</v>
          </cell>
          <cell r="D27" t="str">
            <v>Gal</v>
          </cell>
          <cell r="E27" t="str">
            <v>MAJA</v>
          </cell>
        </row>
        <row r="28">
          <cell r="A28">
            <v>22</v>
          </cell>
          <cell r="C28" t="str">
            <v>Žlebnik</v>
          </cell>
          <cell r="D28" t="str">
            <v>Maj</v>
          </cell>
          <cell r="E28" t="str">
            <v>ŽTKMB</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
      <sheetData sheetId="3"/>
      <sheetData sheetId="4" refreshError="1"/>
      <sheetData sheetId="5">
        <row r="7">
          <cell r="A7">
            <v>1</v>
          </cell>
          <cell r="C7" t="str">
            <v>Dežman</v>
          </cell>
          <cell r="D7" t="str">
            <v>Eva</v>
          </cell>
          <cell r="E7" t="str">
            <v>OTOČE</v>
          </cell>
          <cell r="J7">
            <v>1</v>
          </cell>
        </row>
        <row r="8">
          <cell r="A8">
            <v>2</v>
          </cell>
          <cell r="C8" t="str">
            <v>Šibarevič</v>
          </cell>
          <cell r="D8" t="str">
            <v>Ana</v>
          </cell>
          <cell r="E8" t="str">
            <v>TKMED</v>
          </cell>
          <cell r="J8">
            <v>2</v>
          </cell>
        </row>
        <row r="9">
          <cell r="A9">
            <v>3</v>
          </cell>
          <cell r="C9" t="str">
            <v>Podgrajšek</v>
          </cell>
          <cell r="D9" t="str">
            <v>Ana</v>
          </cell>
          <cell r="E9" t="str">
            <v>BR-MB</v>
          </cell>
          <cell r="J9">
            <v>3</v>
          </cell>
        </row>
        <row r="10">
          <cell r="A10">
            <v>4</v>
          </cell>
          <cell r="C10" t="str">
            <v>Gorenc</v>
          </cell>
          <cell r="D10" t="str">
            <v>Mija</v>
          </cell>
          <cell r="E10" t="str">
            <v>TABRE</v>
          </cell>
          <cell r="J10">
            <v>4</v>
          </cell>
        </row>
        <row r="11">
          <cell r="A11">
            <v>5</v>
          </cell>
          <cell r="C11" t="str">
            <v>Šibarevič</v>
          </cell>
          <cell r="D11" t="str">
            <v>Kaja</v>
          </cell>
          <cell r="E11" t="str">
            <v>TKMED</v>
          </cell>
          <cell r="J11">
            <v>5</v>
          </cell>
        </row>
        <row r="12">
          <cell r="A12">
            <v>6</v>
          </cell>
          <cell r="C12" t="str">
            <v>Cerar</v>
          </cell>
          <cell r="D12" t="str">
            <v>Izabela</v>
          </cell>
          <cell r="E12" t="str">
            <v>MAXLJ</v>
          </cell>
        </row>
        <row r="13">
          <cell r="A13">
            <v>7</v>
          </cell>
          <cell r="C13" t="str">
            <v>Dravec</v>
          </cell>
          <cell r="D13" t="str">
            <v>Kaja</v>
          </cell>
          <cell r="E13" t="str">
            <v>ŽTKMB</v>
          </cell>
        </row>
        <row r="14">
          <cell r="A14">
            <v>8</v>
          </cell>
          <cell r="C14" t="str">
            <v>Durič</v>
          </cell>
          <cell r="D14" t="str">
            <v>Mila</v>
          </cell>
          <cell r="E14" t="str">
            <v>ŽTKMB</v>
          </cell>
        </row>
        <row r="15">
          <cell r="A15">
            <v>9</v>
          </cell>
          <cell r="C15" t="str">
            <v>Ivanova</v>
          </cell>
          <cell r="D15" t="str">
            <v>Stefaniia</v>
          </cell>
          <cell r="E15" t="str">
            <v>TABRE</v>
          </cell>
        </row>
        <row r="16">
          <cell r="A16">
            <v>10</v>
          </cell>
          <cell r="C16" t="str">
            <v>Mohorko</v>
          </cell>
          <cell r="D16" t="str">
            <v>Ela</v>
          </cell>
          <cell r="E16" t="str">
            <v>TABRE</v>
          </cell>
        </row>
        <row r="17">
          <cell r="A17">
            <v>11</v>
          </cell>
          <cell r="C17" t="str">
            <v>Prekadinaj</v>
          </cell>
          <cell r="D17" t="str">
            <v>Pika</v>
          </cell>
          <cell r="E17" t="str">
            <v>MAJA</v>
          </cell>
        </row>
        <row r="18">
          <cell r="A18">
            <v>12</v>
          </cell>
          <cell r="C18" t="str">
            <v>Rutar D.</v>
          </cell>
          <cell r="D18" t="str">
            <v>Gaia</v>
          </cell>
          <cell r="E18" t="str">
            <v>OL-LJ</v>
          </cell>
        </row>
        <row r="19">
          <cell r="A19">
            <v>13</v>
          </cell>
          <cell r="C19" t="str">
            <v>Selimović</v>
          </cell>
          <cell r="D19" t="str">
            <v>Taida</v>
          </cell>
          <cell r="E19" t="str">
            <v>TRBOV</v>
          </cell>
        </row>
        <row r="20">
          <cell r="A20">
            <v>14</v>
          </cell>
          <cell r="C20" t="str">
            <v>Setnikar K.</v>
          </cell>
          <cell r="D20" t="str">
            <v>Zala</v>
          </cell>
          <cell r="E20" t="str">
            <v>TABRE</v>
          </cell>
        </row>
        <row r="21">
          <cell r="A21">
            <v>15</v>
          </cell>
          <cell r="C21" t="str">
            <v>Stojanovska</v>
          </cell>
          <cell r="D21" t="str">
            <v>Georgina</v>
          </cell>
          <cell r="E21" t="str">
            <v>MAJA</v>
          </cell>
        </row>
        <row r="22">
          <cell r="A22">
            <v>16</v>
          </cell>
          <cell r="C22" t="str">
            <v>Veličevič</v>
          </cell>
          <cell r="D22" t="str">
            <v>Hana</v>
          </cell>
          <cell r="E22" t="str">
            <v>KRŠKO</v>
          </cell>
        </row>
        <row r="23">
          <cell r="A23">
            <v>17</v>
          </cell>
          <cell r="C23" t="str">
            <v>Vozlič</v>
          </cell>
          <cell r="D23" t="str">
            <v>Jumi</v>
          </cell>
          <cell r="E23" t="str">
            <v>MAXLJ</v>
          </cell>
        </row>
        <row r="24">
          <cell r="A24">
            <v>18</v>
          </cell>
          <cell r="C24" t="str">
            <v>Vučkić</v>
          </cell>
          <cell r="D24" t="str">
            <v>Ajna</v>
          </cell>
          <cell r="E24" t="str">
            <v>TK-AB</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workbookViewId="0">
      <selection activeCell="Q44" sqref="Q44"/>
    </sheetView>
  </sheetViews>
  <sheetFormatPr defaultColWidth="13.42578125" defaultRowHeight="12.75" x14ac:dyDescent="0.2"/>
  <cols>
    <col min="1" max="1" width="11.5703125" style="172" customWidth="1"/>
    <col min="2" max="2" width="11.42578125" style="172" customWidth="1"/>
    <col min="3" max="3" width="10.5703125" style="172" customWidth="1"/>
    <col min="4" max="4" width="10.42578125" style="172" customWidth="1"/>
    <col min="5" max="5" width="3.7109375" style="172" customWidth="1"/>
    <col min="6" max="6" width="12.5703125" style="228" bestFit="1" customWidth="1"/>
    <col min="7" max="7" width="10.7109375" style="228" customWidth="1"/>
    <col min="8" max="8" width="8" style="228" customWidth="1"/>
    <col min="9" max="9" width="13.42578125" style="172" customWidth="1"/>
    <col min="10" max="10" width="13.85546875" style="172" customWidth="1"/>
    <col min="11" max="11" width="12.5703125" style="172" customWidth="1"/>
    <col min="12" max="12" width="13" style="172" customWidth="1"/>
    <col min="13" max="13" width="13.140625" style="172" customWidth="1"/>
    <col min="14" max="247" width="9.140625" style="172" customWidth="1"/>
    <col min="248" max="248" width="9.28515625" style="172" customWidth="1"/>
    <col min="249" max="249" width="11.42578125" style="172" customWidth="1"/>
    <col min="250" max="250" width="10.5703125" style="172" customWidth="1"/>
    <col min="251" max="251" width="10.42578125" style="172" customWidth="1"/>
    <col min="252" max="252" width="3.7109375" style="172" customWidth="1"/>
    <col min="253" max="253" width="9.28515625" style="172" customWidth="1"/>
    <col min="254" max="254" width="8.42578125" style="172" customWidth="1"/>
    <col min="255" max="255" width="7" style="172" customWidth="1"/>
    <col min="256" max="256" width="13.42578125" style="172"/>
    <col min="257" max="257" width="9.28515625" style="172" customWidth="1"/>
    <col min="258" max="258" width="11.42578125" style="172" customWidth="1"/>
    <col min="259" max="259" width="10.5703125" style="172" customWidth="1"/>
    <col min="260" max="260" width="10.42578125" style="172" customWidth="1"/>
    <col min="261" max="261" width="3.7109375" style="172" customWidth="1"/>
    <col min="262" max="262" width="9.85546875" style="172" customWidth="1"/>
    <col min="263" max="263" width="8.85546875" style="172" customWidth="1"/>
    <col min="264" max="264" width="8" style="172" customWidth="1"/>
    <col min="265" max="265" width="13.42578125" style="172"/>
    <col min="266" max="266" width="13.85546875" style="172" customWidth="1"/>
    <col min="267" max="267" width="12.5703125" style="172" customWidth="1"/>
    <col min="268" max="268" width="11.85546875" style="172" customWidth="1"/>
    <col min="269" max="269" width="13.140625" style="172" customWidth="1"/>
    <col min="270" max="503" width="9.140625" style="172" customWidth="1"/>
    <col min="504" max="504" width="9.28515625" style="172" customWidth="1"/>
    <col min="505" max="505" width="11.42578125" style="172" customWidth="1"/>
    <col min="506" max="506" width="10.5703125" style="172" customWidth="1"/>
    <col min="507" max="507" width="10.42578125" style="172" customWidth="1"/>
    <col min="508" max="508" width="3.7109375" style="172" customWidth="1"/>
    <col min="509" max="509" width="9.28515625" style="172" customWidth="1"/>
    <col min="510" max="510" width="8.42578125" style="172" customWidth="1"/>
    <col min="511" max="511" width="7" style="172" customWidth="1"/>
    <col min="512" max="512" width="13.42578125" style="172"/>
    <col min="513" max="513" width="9.28515625" style="172" customWidth="1"/>
    <col min="514" max="514" width="11.42578125" style="172" customWidth="1"/>
    <col min="515" max="515" width="10.5703125" style="172" customWidth="1"/>
    <col min="516" max="516" width="10.42578125" style="172" customWidth="1"/>
    <col min="517" max="517" width="3.7109375" style="172" customWidth="1"/>
    <col min="518" max="518" width="9.85546875" style="172" customWidth="1"/>
    <col min="519" max="519" width="8.85546875" style="172" customWidth="1"/>
    <col min="520" max="520" width="8" style="172" customWidth="1"/>
    <col min="521" max="521" width="13.42578125" style="172"/>
    <col min="522" max="522" width="13.85546875" style="172" customWidth="1"/>
    <col min="523" max="523" width="12.5703125" style="172" customWidth="1"/>
    <col min="524" max="524" width="11.85546875" style="172" customWidth="1"/>
    <col min="525" max="525" width="13.140625" style="172" customWidth="1"/>
    <col min="526" max="759" width="9.140625" style="172" customWidth="1"/>
    <col min="760" max="760" width="9.28515625" style="172" customWidth="1"/>
    <col min="761" max="761" width="11.42578125" style="172" customWidth="1"/>
    <col min="762" max="762" width="10.5703125" style="172" customWidth="1"/>
    <col min="763" max="763" width="10.42578125" style="172" customWidth="1"/>
    <col min="764" max="764" width="3.7109375" style="172" customWidth="1"/>
    <col min="765" max="765" width="9.28515625" style="172" customWidth="1"/>
    <col min="766" max="766" width="8.42578125" style="172" customWidth="1"/>
    <col min="767" max="767" width="7" style="172" customWidth="1"/>
    <col min="768" max="768" width="13.42578125" style="172"/>
    <col min="769" max="769" width="9.28515625" style="172" customWidth="1"/>
    <col min="770" max="770" width="11.42578125" style="172" customWidth="1"/>
    <col min="771" max="771" width="10.5703125" style="172" customWidth="1"/>
    <col min="772" max="772" width="10.42578125" style="172" customWidth="1"/>
    <col min="773" max="773" width="3.7109375" style="172" customWidth="1"/>
    <col min="774" max="774" width="9.85546875" style="172" customWidth="1"/>
    <col min="775" max="775" width="8.85546875" style="172" customWidth="1"/>
    <col min="776" max="776" width="8" style="172" customWidth="1"/>
    <col min="777" max="777" width="13.42578125" style="172"/>
    <col min="778" max="778" width="13.85546875" style="172" customWidth="1"/>
    <col min="779" max="779" width="12.5703125" style="172" customWidth="1"/>
    <col min="780" max="780" width="11.85546875" style="172" customWidth="1"/>
    <col min="781" max="781" width="13.140625" style="172" customWidth="1"/>
    <col min="782" max="1015" width="9.140625" style="172" customWidth="1"/>
    <col min="1016" max="1016" width="9.28515625" style="172" customWidth="1"/>
    <col min="1017" max="1017" width="11.42578125" style="172" customWidth="1"/>
    <col min="1018" max="1018" width="10.5703125" style="172" customWidth="1"/>
    <col min="1019" max="1019" width="10.42578125" style="172" customWidth="1"/>
    <col min="1020" max="1020" width="3.7109375" style="172" customWidth="1"/>
    <col min="1021" max="1021" width="9.28515625" style="172" customWidth="1"/>
    <col min="1022" max="1022" width="8.42578125" style="172" customWidth="1"/>
    <col min="1023" max="1023" width="7" style="172" customWidth="1"/>
    <col min="1024" max="1024" width="13.42578125" style="172"/>
    <col min="1025" max="1025" width="9.28515625" style="172" customWidth="1"/>
    <col min="1026" max="1026" width="11.42578125" style="172" customWidth="1"/>
    <col min="1027" max="1027" width="10.5703125" style="172" customWidth="1"/>
    <col min="1028" max="1028" width="10.42578125" style="172" customWidth="1"/>
    <col min="1029" max="1029" width="3.7109375" style="172" customWidth="1"/>
    <col min="1030" max="1030" width="9.85546875" style="172" customWidth="1"/>
    <col min="1031" max="1031" width="8.85546875" style="172" customWidth="1"/>
    <col min="1032" max="1032" width="8" style="172" customWidth="1"/>
    <col min="1033" max="1033" width="13.42578125" style="172"/>
    <col min="1034" max="1034" width="13.85546875" style="172" customWidth="1"/>
    <col min="1035" max="1035" width="12.5703125" style="172" customWidth="1"/>
    <col min="1036" max="1036" width="11.85546875" style="172" customWidth="1"/>
    <col min="1037" max="1037" width="13.140625" style="172" customWidth="1"/>
    <col min="1038" max="1271" width="9.140625" style="172" customWidth="1"/>
    <col min="1272" max="1272" width="9.28515625" style="172" customWidth="1"/>
    <col min="1273" max="1273" width="11.42578125" style="172" customWidth="1"/>
    <col min="1274" max="1274" width="10.5703125" style="172" customWidth="1"/>
    <col min="1275" max="1275" width="10.42578125" style="172" customWidth="1"/>
    <col min="1276" max="1276" width="3.7109375" style="172" customWidth="1"/>
    <col min="1277" max="1277" width="9.28515625" style="172" customWidth="1"/>
    <col min="1278" max="1278" width="8.42578125" style="172" customWidth="1"/>
    <col min="1279" max="1279" width="7" style="172" customWidth="1"/>
    <col min="1280" max="1280" width="13.42578125" style="172"/>
    <col min="1281" max="1281" width="9.28515625" style="172" customWidth="1"/>
    <col min="1282" max="1282" width="11.42578125" style="172" customWidth="1"/>
    <col min="1283" max="1283" width="10.5703125" style="172" customWidth="1"/>
    <col min="1284" max="1284" width="10.42578125" style="172" customWidth="1"/>
    <col min="1285" max="1285" width="3.7109375" style="172" customWidth="1"/>
    <col min="1286" max="1286" width="9.85546875" style="172" customWidth="1"/>
    <col min="1287" max="1287" width="8.85546875" style="172" customWidth="1"/>
    <col min="1288" max="1288" width="8" style="172" customWidth="1"/>
    <col min="1289" max="1289" width="13.42578125" style="172"/>
    <col min="1290" max="1290" width="13.85546875" style="172" customWidth="1"/>
    <col min="1291" max="1291" width="12.5703125" style="172" customWidth="1"/>
    <col min="1292" max="1292" width="11.85546875" style="172" customWidth="1"/>
    <col min="1293" max="1293" width="13.140625" style="172" customWidth="1"/>
    <col min="1294" max="1527" width="9.140625" style="172" customWidth="1"/>
    <col min="1528" max="1528" width="9.28515625" style="172" customWidth="1"/>
    <col min="1529" max="1529" width="11.42578125" style="172" customWidth="1"/>
    <col min="1530" max="1530" width="10.5703125" style="172" customWidth="1"/>
    <col min="1531" max="1531" width="10.42578125" style="172" customWidth="1"/>
    <col min="1532" max="1532" width="3.7109375" style="172" customWidth="1"/>
    <col min="1533" max="1533" width="9.28515625" style="172" customWidth="1"/>
    <col min="1534" max="1534" width="8.42578125" style="172" customWidth="1"/>
    <col min="1535" max="1535" width="7" style="172" customWidth="1"/>
    <col min="1536" max="1536" width="13.42578125" style="172"/>
    <col min="1537" max="1537" width="9.28515625" style="172" customWidth="1"/>
    <col min="1538" max="1538" width="11.42578125" style="172" customWidth="1"/>
    <col min="1539" max="1539" width="10.5703125" style="172" customWidth="1"/>
    <col min="1540" max="1540" width="10.42578125" style="172" customWidth="1"/>
    <col min="1541" max="1541" width="3.7109375" style="172" customWidth="1"/>
    <col min="1542" max="1542" width="9.85546875" style="172" customWidth="1"/>
    <col min="1543" max="1543" width="8.85546875" style="172" customWidth="1"/>
    <col min="1544" max="1544" width="8" style="172" customWidth="1"/>
    <col min="1545" max="1545" width="13.42578125" style="172"/>
    <col min="1546" max="1546" width="13.85546875" style="172" customWidth="1"/>
    <col min="1547" max="1547" width="12.5703125" style="172" customWidth="1"/>
    <col min="1548" max="1548" width="11.85546875" style="172" customWidth="1"/>
    <col min="1549" max="1549" width="13.140625" style="172" customWidth="1"/>
    <col min="1550" max="1783" width="9.140625" style="172" customWidth="1"/>
    <col min="1784" max="1784" width="9.28515625" style="172" customWidth="1"/>
    <col min="1785" max="1785" width="11.42578125" style="172" customWidth="1"/>
    <col min="1786" max="1786" width="10.5703125" style="172" customWidth="1"/>
    <col min="1787" max="1787" width="10.42578125" style="172" customWidth="1"/>
    <col min="1788" max="1788" width="3.7109375" style="172" customWidth="1"/>
    <col min="1789" max="1789" width="9.28515625" style="172" customWidth="1"/>
    <col min="1790" max="1790" width="8.42578125" style="172" customWidth="1"/>
    <col min="1791" max="1791" width="7" style="172" customWidth="1"/>
    <col min="1792" max="1792" width="13.42578125" style="172"/>
    <col min="1793" max="1793" width="9.28515625" style="172" customWidth="1"/>
    <col min="1794" max="1794" width="11.42578125" style="172" customWidth="1"/>
    <col min="1795" max="1795" width="10.5703125" style="172" customWidth="1"/>
    <col min="1796" max="1796" width="10.42578125" style="172" customWidth="1"/>
    <col min="1797" max="1797" width="3.7109375" style="172" customWidth="1"/>
    <col min="1798" max="1798" width="9.85546875" style="172" customWidth="1"/>
    <col min="1799" max="1799" width="8.85546875" style="172" customWidth="1"/>
    <col min="1800" max="1800" width="8" style="172" customWidth="1"/>
    <col min="1801" max="1801" width="13.42578125" style="172"/>
    <col min="1802" max="1802" width="13.85546875" style="172" customWidth="1"/>
    <col min="1803" max="1803" width="12.5703125" style="172" customWidth="1"/>
    <col min="1804" max="1804" width="11.85546875" style="172" customWidth="1"/>
    <col min="1805" max="1805" width="13.140625" style="172" customWidth="1"/>
    <col min="1806" max="2039" width="9.140625" style="172" customWidth="1"/>
    <col min="2040" max="2040" width="9.28515625" style="172" customWidth="1"/>
    <col min="2041" max="2041" width="11.42578125" style="172" customWidth="1"/>
    <col min="2042" max="2042" width="10.5703125" style="172" customWidth="1"/>
    <col min="2043" max="2043" width="10.42578125" style="172" customWidth="1"/>
    <col min="2044" max="2044" width="3.7109375" style="172" customWidth="1"/>
    <col min="2045" max="2045" width="9.28515625" style="172" customWidth="1"/>
    <col min="2046" max="2046" width="8.42578125" style="172" customWidth="1"/>
    <col min="2047" max="2047" width="7" style="172" customWidth="1"/>
    <col min="2048" max="2048" width="13.42578125" style="172"/>
    <col min="2049" max="2049" width="9.28515625" style="172" customWidth="1"/>
    <col min="2050" max="2050" width="11.42578125" style="172" customWidth="1"/>
    <col min="2051" max="2051" width="10.5703125" style="172" customWidth="1"/>
    <col min="2052" max="2052" width="10.42578125" style="172" customWidth="1"/>
    <col min="2053" max="2053" width="3.7109375" style="172" customWidth="1"/>
    <col min="2054" max="2054" width="9.85546875" style="172" customWidth="1"/>
    <col min="2055" max="2055" width="8.85546875" style="172" customWidth="1"/>
    <col min="2056" max="2056" width="8" style="172" customWidth="1"/>
    <col min="2057" max="2057" width="13.42578125" style="172"/>
    <col min="2058" max="2058" width="13.85546875" style="172" customWidth="1"/>
    <col min="2059" max="2059" width="12.5703125" style="172" customWidth="1"/>
    <col min="2060" max="2060" width="11.85546875" style="172" customWidth="1"/>
    <col min="2061" max="2061" width="13.140625" style="172" customWidth="1"/>
    <col min="2062" max="2295" width="9.140625" style="172" customWidth="1"/>
    <col min="2296" max="2296" width="9.28515625" style="172" customWidth="1"/>
    <col min="2297" max="2297" width="11.42578125" style="172" customWidth="1"/>
    <col min="2298" max="2298" width="10.5703125" style="172" customWidth="1"/>
    <col min="2299" max="2299" width="10.42578125" style="172" customWidth="1"/>
    <col min="2300" max="2300" width="3.7109375" style="172" customWidth="1"/>
    <col min="2301" max="2301" width="9.28515625" style="172" customWidth="1"/>
    <col min="2302" max="2302" width="8.42578125" style="172" customWidth="1"/>
    <col min="2303" max="2303" width="7" style="172" customWidth="1"/>
    <col min="2304" max="2304" width="13.42578125" style="172"/>
    <col min="2305" max="2305" width="9.28515625" style="172" customWidth="1"/>
    <col min="2306" max="2306" width="11.42578125" style="172" customWidth="1"/>
    <col min="2307" max="2307" width="10.5703125" style="172" customWidth="1"/>
    <col min="2308" max="2308" width="10.42578125" style="172" customWidth="1"/>
    <col min="2309" max="2309" width="3.7109375" style="172" customWidth="1"/>
    <col min="2310" max="2310" width="9.85546875" style="172" customWidth="1"/>
    <col min="2311" max="2311" width="8.85546875" style="172" customWidth="1"/>
    <col min="2312" max="2312" width="8" style="172" customWidth="1"/>
    <col min="2313" max="2313" width="13.42578125" style="172"/>
    <col min="2314" max="2314" width="13.85546875" style="172" customWidth="1"/>
    <col min="2315" max="2315" width="12.5703125" style="172" customWidth="1"/>
    <col min="2316" max="2316" width="11.85546875" style="172" customWidth="1"/>
    <col min="2317" max="2317" width="13.140625" style="172" customWidth="1"/>
    <col min="2318" max="2551" width="9.140625" style="172" customWidth="1"/>
    <col min="2552" max="2552" width="9.28515625" style="172" customWidth="1"/>
    <col min="2553" max="2553" width="11.42578125" style="172" customWidth="1"/>
    <col min="2554" max="2554" width="10.5703125" style="172" customWidth="1"/>
    <col min="2555" max="2555" width="10.42578125" style="172" customWidth="1"/>
    <col min="2556" max="2556" width="3.7109375" style="172" customWidth="1"/>
    <col min="2557" max="2557" width="9.28515625" style="172" customWidth="1"/>
    <col min="2558" max="2558" width="8.42578125" style="172" customWidth="1"/>
    <col min="2559" max="2559" width="7" style="172" customWidth="1"/>
    <col min="2560" max="2560" width="13.42578125" style="172"/>
    <col min="2561" max="2561" width="9.28515625" style="172" customWidth="1"/>
    <col min="2562" max="2562" width="11.42578125" style="172" customWidth="1"/>
    <col min="2563" max="2563" width="10.5703125" style="172" customWidth="1"/>
    <col min="2564" max="2564" width="10.42578125" style="172" customWidth="1"/>
    <col min="2565" max="2565" width="3.7109375" style="172" customWidth="1"/>
    <col min="2566" max="2566" width="9.85546875" style="172" customWidth="1"/>
    <col min="2567" max="2567" width="8.85546875" style="172" customWidth="1"/>
    <col min="2568" max="2568" width="8" style="172" customWidth="1"/>
    <col min="2569" max="2569" width="13.42578125" style="172"/>
    <col min="2570" max="2570" width="13.85546875" style="172" customWidth="1"/>
    <col min="2571" max="2571" width="12.5703125" style="172" customWidth="1"/>
    <col min="2572" max="2572" width="11.85546875" style="172" customWidth="1"/>
    <col min="2573" max="2573" width="13.140625" style="172" customWidth="1"/>
    <col min="2574" max="2807" width="9.140625" style="172" customWidth="1"/>
    <col min="2808" max="2808" width="9.28515625" style="172" customWidth="1"/>
    <col min="2809" max="2809" width="11.42578125" style="172" customWidth="1"/>
    <col min="2810" max="2810" width="10.5703125" style="172" customWidth="1"/>
    <col min="2811" max="2811" width="10.42578125" style="172" customWidth="1"/>
    <col min="2812" max="2812" width="3.7109375" style="172" customWidth="1"/>
    <col min="2813" max="2813" width="9.28515625" style="172" customWidth="1"/>
    <col min="2814" max="2814" width="8.42578125" style="172" customWidth="1"/>
    <col min="2815" max="2815" width="7" style="172" customWidth="1"/>
    <col min="2816" max="2816" width="13.42578125" style="172"/>
    <col min="2817" max="2817" width="9.28515625" style="172" customWidth="1"/>
    <col min="2818" max="2818" width="11.42578125" style="172" customWidth="1"/>
    <col min="2819" max="2819" width="10.5703125" style="172" customWidth="1"/>
    <col min="2820" max="2820" width="10.42578125" style="172" customWidth="1"/>
    <col min="2821" max="2821" width="3.7109375" style="172" customWidth="1"/>
    <col min="2822" max="2822" width="9.85546875" style="172" customWidth="1"/>
    <col min="2823" max="2823" width="8.85546875" style="172" customWidth="1"/>
    <col min="2824" max="2824" width="8" style="172" customWidth="1"/>
    <col min="2825" max="2825" width="13.42578125" style="172"/>
    <col min="2826" max="2826" width="13.85546875" style="172" customWidth="1"/>
    <col min="2827" max="2827" width="12.5703125" style="172" customWidth="1"/>
    <col min="2828" max="2828" width="11.85546875" style="172" customWidth="1"/>
    <col min="2829" max="2829" width="13.140625" style="172" customWidth="1"/>
    <col min="2830" max="3063" width="9.140625" style="172" customWidth="1"/>
    <col min="3064" max="3064" width="9.28515625" style="172" customWidth="1"/>
    <col min="3065" max="3065" width="11.42578125" style="172" customWidth="1"/>
    <col min="3066" max="3066" width="10.5703125" style="172" customWidth="1"/>
    <col min="3067" max="3067" width="10.42578125" style="172" customWidth="1"/>
    <col min="3068" max="3068" width="3.7109375" style="172" customWidth="1"/>
    <col min="3069" max="3069" width="9.28515625" style="172" customWidth="1"/>
    <col min="3070" max="3070" width="8.42578125" style="172" customWidth="1"/>
    <col min="3071" max="3071" width="7" style="172" customWidth="1"/>
    <col min="3072" max="3072" width="13.42578125" style="172"/>
    <col min="3073" max="3073" width="9.28515625" style="172" customWidth="1"/>
    <col min="3074" max="3074" width="11.42578125" style="172" customWidth="1"/>
    <col min="3075" max="3075" width="10.5703125" style="172" customWidth="1"/>
    <col min="3076" max="3076" width="10.42578125" style="172" customWidth="1"/>
    <col min="3077" max="3077" width="3.7109375" style="172" customWidth="1"/>
    <col min="3078" max="3078" width="9.85546875" style="172" customWidth="1"/>
    <col min="3079" max="3079" width="8.85546875" style="172" customWidth="1"/>
    <col min="3080" max="3080" width="8" style="172" customWidth="1"/>
    <col min="3081" max="3081" width="13.42578125" style="172"/>
    <col min="3082" max="3082" width="13.85546875" style="172" customWidth="1"/>
    <col min="3083" max="3083" width="12.5703125" style="172" customWidth="1"/>
    <col min="3084" max="3084" width="11.85546875" style="172" customWidth="1"/>
    <col min="3085" max="3085" width="13.140625" style="172" customWidth="1"/>
    <col min="3086" max="3319" width="9.140625" style="172" customWidth="1"/>
    <col min="3320" max="3320" width="9.28515625" style="172" customWidth="1"/>
    <col min="3321" max="3321" width="11.42578125" style="172" customWidth="1"/>
    <col min="3322" max="3322" width="10.5703125" style="172" customWidth="1"/>
    <col min="3323" max="3323" width="10.42578125" style="172" customWidth="1"/>
    <col min="3324" max="3324" width="3.7109375" style="172" customWidth="1"/>
    <col min="3325" max="3325" width="9.28515625" style="172" customWidth="1"/>
    <col min="3326" max="3326" width="8.42578125" style="172" customWidth="1"/>
    <col min="3327" max="3327" width="7" style="172" customWidth="1"/>
    <col min="3328" max="3328" width="13.42578125" style="172"/>
    <col min="3329" max="3329" width="9.28515625" style="172" customWidth="1"/>
    <col min="3330" max="3330" width="11.42578125" style="172" customWidth="1"/>
    <col min="3331" max="3331" width="10.5703125" style="172" customWidth="1"/>
    <col min="3332" max="3332" width="10.42578125" style="172" customWidth="1"/>
    <col min="3333" max="3333" width="3.7109375" style="172" customWidth="1"/>
    <col min="3334" max="3334" width="9.85546875" style="172" customWidth="1"/>
    <col min="3335" max="3335" width="8.85546875" style="172" customWidth="1"/>
    <col min="3336" max="3336" width="8" style="172" customWidth="1"/>
    <col min="3337" max="3337" width="13.42578125" style="172"/>
    <col min="3338" max="3338" width="13.85546875" style="172" customWidth="1"/>
    <col min="3339" max="3339" width="12.5703125" style="172" customWidth="1"/>
    <col min="3340" max="3340" width="11.85546875" style="172" customWidth="1"/>
    <col min="3341" max="3341" width="13.140625" style="172" customWidth="1"/>
    <col min="3342" max="3575" width="9.140625" style="172" customWidth="1"/>
    <col min="3576" max="3576" width="9.28515625" style="172" customWidth="1"/>
    <col min="3577" max="3577" width="11.42578125" style="172" customWidth="1"/>
    <col min="3578" max="3578" width="10.5703125" style="172" customWidth="1"/>
    <col min="3579" max="3579" width="10.42578125" style="172" customWidth="1"/>
    <col min="3580" max="3580" width="3.7109375" style="172" customWidth="1"/>
    <col min="3581" max="3581" width="9.28515625" style="172" customWidth="1"/>
    <col min="3582" max="3582" width="8.42578125" style="172" customWidth="1"/>
    <col min="3583" max="3583" width="7" style="172" customWidth="1"/>
    <col min="3584" max="3584" width="13.42578125" style="172"/>
    <col min="3585" max="3585" width="9.28515625" style="172" customWidth="1"/>
    <col min="3586" max="3586" width="11.42578125" style="172" customWidth="1"/>
    <col min="3587" max="3587" width="10.5703125" style="172" customWidth="1"/>
    <col min="3588" max="3588" width="10.42578125" style="172" customWidth="1"/>
    <col min="3589" max="3589" width="3.7109375" style="172" customWidth="1"/>
    <col min="3590" max="3590" width="9.85546875" style="172" customWidth="1"/>
    <col min="3591" max="3591" width="8.85546875" style="172" customWidth="1"/>
    <col min="3592" max="3592" width="8" style="172" customWidth="1"/>
    <col min="3593" max="3593" width="13.42578125" style="172"/>
    <col min="3594" max="3594" width="13.85546875" style="172" customWidth="1"/>
    <col min="3595" max="3595" width="12.5703125" style="172" customWidth="1"/>
    <col min="3596" max="3596" width="11.85546875" style="172" customWidth="1"/>
    <col min="3597" max="3597" width="13.140625" style="172" customWidth="1"/>
    <col min="3598" max="3831" width="9.140625" style="172" customWidth="1"/>
    <col min="3832" max="3832" width="9.28515625" style="172" customWidth="1"/>
    <col min="3833" max="3833" width="11.42578125" style="172" customWidth="1"/>
    <col min="3834" max="3834" width="10.5703125" style="172" customWidth="1"/>
    <col min="3835" max="3835" width="10.42578125" style="172" customWidth="1"/>
    <col min="3836" max="3836" width="3.7109375" style="172" customWidth="1"/>
    <col min="3837" max="3837" width="9.28515625" style="172" customWidth="1"/>
    <col min="3838" max="3838" width="8.42578125" style="172" customWidth="1"/>
    <col min="3839" max="3839" width="7" style="172" customWidth="1"/>
    <col min="3840" max="3840" width="13.42578125" style="172"/>
    <col min="3841" max="3841" width="9.28515625" style="172" customWidth="1"/>
    <col min="3842" max="3842" width="11.42578125" style="172" customWidth="1"/>
    <col min="3843" max="3843" width="10.5703125" style="172" customWidth="1"/>
    <col min="3844" max="3844" width="10.42578125" style="172" customWidth="1"/>
    <col min="3845" max="3845" width="3.7109375" style="172" customWidth="1"/>
    <col min="3846" max="3846" width="9.85546875" style="172" customWidth="1"/>
    <col min="3847" max="3847" width="8.85546875" style="172" customWidth="1"/>
    <col min="3848" max="3848" width="8" style="172" customWidth="1"/>
    <col min="3849" max="3849" width="13.42578125" style="172"/>
    <col min="3850" max="3850" width="13.85546875" style="172" customWidth="1"/>
    <col min="3851" max="3851" width="12.5703125" style="172" customWidth="1"/>
    <col min="3852" max="3852" width="11.85546875" style="172" customWidth="1"/>
    <col min="3853" max="3853" width="13.140625" style="172" customWidth="1"/>
    <col min="3854" max="4087" width="9.140625" style="172" customWidth="1"/>
    <col min="4088" max="4088" width="9.28515625" style="172" customWidth="1"/>
    <col min="4089" max="4089" width="11.42578125" style="172" customWidth="1"/>
    <col min="4090" max="4090" width="10.5703125" style="172" customWidth="1"/>
    <col min="4091" max="4091" width="10.42578125" style="172" customWidth="1"/>
    <col min="4092" max="4092" width="3.7109375" style="172" customWidth="1"/>
    <col min="4093" max="4093" width="9.28515625" style="172" customWidth="1"/>
    <col min="4094" max="4094" width="8.42578125" style="172" customWidth="1"/>
    <col min="4095" max="4095" width="7" style="172" customWidth="1"/>
    <col min="4096" max="4096" width="13.42578125" style="172"/>
    <col min="4097" max="4097" width="9.28515625" style="172" customWidth="1"/>
    <col min="4098" max="4098" width="11.42578125" style="172" customWidth="1"/>
    <col min="4099" max="4099" width="10.5703125" style="172" customWidth="1"/>
    <col min="4100" max="4100" width="10.42578125" style="172" customWidth="1"/>
    <col min="4101" max="4101" width="3.7109375" style="172" customWidth="1"/>
    <col min="4102" max="4102" width="9.85546875" style="172" customWidth="1"/>
    <col min="4103" max="4103" width="8.85546875" style="172" customWidth="1"/>
    <col min="4104" max="4104" width="8" style="172" customWidth="1"/>
    <col min="4105" max="4105" width="13.42578125" style="172"/>
    <col min="4106" max="4106" width="13.85546875" style="172" customWidth="1"/>
    <col min="4107" max="4107" width="12.5703125" style="172" customWidth="1"/>
    <col min="4108" max="4108" width="11.85546875" style="172" customWidth="1"/>
    <col min="4109" max="4109" width="13.140625" style="172" customWidth="1"/>
    <col min="4110" max="4343" width="9.140625" style="172" customWidth="1"/>
    <col min="4344" max="4344" width="9.28515625" style="172" customWidth="1"/>
    <col min="4345" max="4345" width="11.42578125" style="172" customWidth="1"/>
    <col min="4346" max="4346" width="10.5703125" style="172" customWidth="1"/>
    <col min="4347" max="4347" width="10.42578125" style="172" customWidth="1"/>
    <col min="4348" max="4348" width="3.7109375" style="172" customWidth="1"/>
    <col min="4349" max="4349" width="9.28515625" style="172" customWidth="1"/>
    <col min="4350" max="4350" width="8.42578125" style="172" customWidth="1"/>
    <col min="4351" max="4351" width="7" style="172" customWidth="1"/>
    <col min="4352" max="4352" width="13.42578125" style="172"/>
    <col min="4353" max="4353" width="9.28515625" style="172" customWidth="1"/>
    <col min="4354" max="4354" width="11.42578125" style="172" customWidth="1"/>
    <col min="4355" max="4355" width="10.5703125" style="172" customWidth="1"/>
    <col min="4356" max="4356" width="10.42578125" style="172" customWidth="1"/>
    <col min="4357" max="4357" width="3.7109375" style="172" customWidth="1"/>
    <col min="4358" max="4358" width="9.85546875" style="172" customWidth="1"/>
    <col min="4359" max="4359" width="8.85546875" style="172" customWidth="1"/>
    <col min="4360" max="4360" width="8" style="172" customWidth="1"/>
    <col min="4361" max="4361" width="13.42578125" style="172"/>
    <col min="4362" max="4362" width="13.85546875" style="172" customWidth="1"/>
    <col min="4363" max="4363" width="12.5703125" style="172" customWidth="1"/>
    <col min="4364" max="4364" width="11.85546875" style="172" customWidth="1"/>
    <col min="4365" max="4365" width="13.140625" style="172" customWidth="1"/>
    <col min="4366" max="4599" width="9.140625" style="172" customWidth="1"/>
    <col min="4600" max="4600" width="9.28515625" style="172" customWidth="1"/>
    <col min="4601" max="4601" width="11.42578125" style="172" customWidth="1"/>
    <col min="4602" max="4602" width="10.5703125" style="172" customWidth="1"/>
    <col min="4603" max="4603" width="10.42578125" style="172" customWidth="1"/>
    <col min="4604" max="4604" width="3.7109375" style="172" customWidth="1"/>
    <col min="4605" max="4605" width="9.28515625" style="172" customWidth="1"/>
    <col min="4606" max="4606" width="8.42578125" style="172" customWidth="1"/>
    <col min="4607" max="4607" width="7" style="172" customWidth="1"/>
    <col min="4608" max="4608" width="13.42578125" style="172"/>
    <col min="4609" max="4609" width="9.28515625" style="172" customWidth="1"/>
    <col min="4610" max="4610" width="11.42578125" style="172" customWidth="1"/>
    <col min="4611" max="4611" width="10.5703125" style="172" customWidth="1"/>
    <col min="4612" max="4612" width="10.42578125" style="172" customWidth="1"/>
    <col min="4613" max="4613" width="3.7109375" style="172" customWidth="1"/>
    <col min="4614" max="4614" width="9.85546875" style="172" customWidth="1"/>
    <col min="4615" max="4615" width="8.85546875" style="172" customWidth="1"/>
    <col min="4616" max="4616" width="8" style="172" customWidth="1"/>
    <col min="4617" max="4617" width="13.42578125" style="172"/>
    <col min="4618" max="4618" width="13.85546875" style="172" customWidth="1"/>
    <col min="4619" max="4619" width="12.5703125" style="172" customWidth="1"/>
    <col min="4620" max="4620" width="11.85546875" style="172" customWidth="1"/>
    <col min="4621" max="4621" width="13.140625" style="172" customWidth="1"/>
    <col min="4622" max="4855" width="9.140625" style="172" customWidth="1"/>
    <col min="4856" max="4856" width="9.28515625" style="172" customWidth="1"/>
    <col min="4857" max="4857" width="11.42578125" style="172" customWidth="1"/>
    <col min="4858" max="4858" width="10.5703125" style="172" customWidth="1"/>
    <col min="4859" max="4859" width="10.42578125" style="172" customWidth="1"/>
    <col min="4860" max="4860" width="3.7109375" style="172" customWidth="1"/>
    <col min="4861" max="4861" width="9.28515625" style="172" customWidth="1"/>
    <col min="4862" max="4862" width="8.42578125" style="172" customWidth="1"/>
    <col min="4863" max="4863" width="7" style="172" customWidth="1"/>
    <col min="4864" max="4864" width="13.42578125" style="172"/>
    <col min="4865" max="4865" width="9.28515625" style="172" customWidth="1"/>
    <col min="4866" max="4866" width="11.42578125" style="172" customWidth="1"/>
    <col min="4867" max="4867" width="10.5703125" style="172" customWidth="1"/>
    <col min="4868" max="4868" width="10.42578125" style="172" customWidth="1"/>
    <col min="4869" max="4869" width="3.7109375" style="172" customWidth="1"/>
    <col min="4870" max="4870" width="9.85546875" style="172" customWidth="1"/>
    <col min="4871" max="4871" width="8.85546875" style="172" customWidth="1"/>
    <col min="4872" max="4872" width="8" style="172" customWidth="1"/>
    <col min="4873" max="4873" width="13.42578125" style="172"/>
    <col min="4874" max="4874" width="13.85546875" style="172" customWidth="1"/>
    <col min="4875" max="4875" width="12.5703125" style="172" customWidth="1"/>
    <col min="4876" max="4876" width="11.85546875" style="172" customWidth="1"/>
    <col min="4877" max="4877" width="13.140625" style="172" customWidth="1"/>
    <col min="4878" max="5111" width="9.140625" style="172" customWidth="1"/>
    <col min="5112" max="5112" width="9.28515625" style="172" customWidth="1"/>
    <col min="5113" max="5113" width="11.42578125" style="172" customWidth="1"/>
    <col min="5114" max="5114" width="10.5703125" style="172" customWidth="1"/>
    <col min="5115" max="5115" width="10.42578125" style="172" customWidth="1"/>
    <col min="5116" max="5116" width="3.7109375" style="172" customWidth="1"/>
    <col min="5117" max="5117" width="9.28515625" style="172" customWidth="1"/>
    <col min="5118" max="5118" width="8.42578125" style="172" customWidth="1"/>
    <col min="5119" max="5119" width="7" style="172" customWidth="1"/>
    <col min="5120" max="5120" width="13.42578125" style="172"/>
    <col min="5121" max="5121" width="9.28515625" style="172" customWidth="1"/>
    <col min="5122" max="5122" width="11.42578125" style="172" customWidth="1"/>
    <col min="5123" max="5123" width="10.5703125" style="172" customWidth="1"/>
    <col min="5124" max="5124" width="10.42578125" style="172" customWidth="1"/>
    <col min="5125" max="5125" width="3.7109375" style="172" customWidth="1"/>
    <col min="5126" max="5126" width="9.85546875" style="172" customWidth="1"/>
    <col min="5127" max="5127" width="8.85546875" style="172" customWidth="1"/>
    <col min="5128" max="5128" width="8" style="172" customWidth="1"/>
    <col min="5129" max="5129" width="13.42578125" style="172"/>
    <col min="5130" max="5130" width="13.85546875" style="172" customWidth="1"/>
    <col min="5131" max="5131" width="12.5703125" style="172" customWidth="1"/>
    <col min="5132" max="5132" width="11.85546875" style="172" customWidth="1"/>
    <col min="5133" max="5133" width="13.140625" style="172" customWidth="1"/>
    <col min="5134" max="5367" width="9.140625" style="172" customWidth="1"/>
    <col min="5368" max="5368" width="9.28515625" style="172" customWidth="1"/>
    <col min="5369" max="5369" width="11.42578125" style="172" customWidth="1"/>
    <col min="5370" max="5370" width="10.5703125" style="172" customWidth="1"/>
    <col min="5371" max="5371" width="10.42578125" style="172" customWidth="1"/>
    <col min="5372" max="5372" width="3.7109375" style="172" customWidth="1"/>
    <col min="5373" max="5373" width="9.28515625" style="172" customWidth="1"/>
    <col min="5374" max="5374" width="8.42578125" style="172" customWidth="1"/>
    <col min="5375" max="5375" width="7" style="172" customWidth="1"/>
    <col min="5376" max="5376" width="13.42578125" style="172"/>
    <col min="5377" max="5377" width="9.28515625" style="172" customWidth="1"/>
    <col min="5378" max="5378" width="11.42578125" style="172" customWidth="1"/>
    <col min="5379" max="5379" width="10.5703125" style="172" customWidth="1"/>
    <col min="5380" max="5380" width="10.42578125" style="172" customWidth="1"/>
    <col min="5381" max="5381" width="3.7109375" style="172" customWidth="1"/>
    <col min="5382" max="5382" width="9.85546875" style="172" customWidth="1"/>
    <col min="5383" max="5383" width="8.85546875" style="172" customWidth="1"/>
    <col min="5384" max="5384" width="8" style="172" customWidth="1"/>
    <col min="5385" max="5385" width="13.42578125" style="172"/>
    <col min="5386" max="5386" width="13.85546875" style="172" customWidth="1"/>
    <col min="5387" max="5387" width="12.5703125" style="172" customWidth="1"/>
    <col min="5388" max="5388" width="11.85546875" style="172" customWidth="1"/>
    <col min="5389" max="5389" width="13.140625" style="172" customWidth="1"/>
    <col min="5390" max="5623" width="9.140625" style="172" customWidth="1"/>
    <col min="5624" max="5624" width="9.28515625" style="172" customWidth="1"/>
    <col min="5625" max="5625" width="11.42578125" style="172" customWidth="1"/>
    <col min="5626" max="5626" width="10.5703125" style="172" customWidth="1"/>
    <col min="5627" max="5627" width="10.42578125" style="172" customWidth="1"/>
    <col min="5628" max="5628" width="3.7109375" style="172" customWidth="1"/>
    <col min="5629" max="5629" width="9.28515625" style="172" customWidth="1"/>
    <col min="5630" max="5630" width="8.42578125" style="172" customWidth="1"/>
    <col min="5631" max="5631" width="7" style="172" customWidth="1"/>
    <col min="5632" max="5632" width="13.42578125" style="172"/>
    <col min="5633" max="5633" width="9.28515625" style="172" customWidth="1"/>
    <col min="5634" max="5634" width="11.42578125" style="172" customWidth="1"/>
    <col min="5635" max="5635" width="10.5703125" style="172" customWidth="1"/>
    <col min="5636" max="5636" width="10.42578125" style="172" customWidth="1"/>
    <col min="5637" max="5637" width="3.7109375" style="172" customWidth="1"/>
    <col min="5638" max="5638" width="9.85546875" style="172" customWidth="1"/>
    <col min="5639" max="5639" width="8.85546875" style="172" customWidth="1"/>
    <col min="5640" max="5640" width="8" style="172" customWidth="1"/>
    <col min="5641" max="5641" width="13.42578125" style="172"/>
    <col min="5642" max="5642" width="13.85546875" style="172" customWidth="1"/>
    <col min="5643" max="5643" width="12.5703125" style="172" customWidth="1"/>
    <col min="5644" max="5644" width="11.85546875" style="172" customWidth="1"/>
    <col min="5645" max="5645" width="13.140625" style="172" customWidth="1"/>
    <col min="5646" max="5879" width="9.140625" style="172" customWidth="1"/>
    <col min="5880" max="5880" width="9.28515625" style="172" customWidth="1"/>
    <col min="5881" max="5881" width="11.42578125" style="172" customWidth="1"/>
    <col min="5882" max="5882" width="10.5703125" style="172" customWidth="1"/>
    <col min="5883" max="5883" width="10.42578125" style="172" customWidth="1"/>
    <col min="5884" max="5884" width="3.7109375" style="172" customWidth="1"/>
    <col min="5885" max="5885" width="9.28515625" style="172" customWidth="1"/>
    <col min="5886" max="5886" width="8.42578125" style="172" customWidth="1"/>
    <col min="5887" max="5887" width="7" style="172" customWidth="1"/>
    <col min="5888" max="5888" width="13.42578125" style="172"/>
    <col min="5889" max="5889" width="9.28515625" style="172" customWidth="1"/>
    <col min="5890" max="5890" width="11.42578125" style="172" customWidth="1"/>
    <col min="5891" max="5891" width="10.5703125" style="172" customWidth="1"/>
    <col min="5892" max="5892" width="10.42578125" style="172" customWidth="1"/>
    <col min="5893" max="5893" width="3.7109375" style="172" customWidth="1"/>
    <col min="5894" max="5894" width="9.85546875" style="172" customWidth="1"/>
    <col min="5895" max="5895" width="8.85546875" style="172" customWidth="1"/>
    <col min="5896" max="5896" width="8" style="172" customWidth="1"/>
    <col min="5897" max="5897" width="13.42578125" style="172"/>
    <col min="5898" max="5898" width="13.85546875" style="172" customWidth="1"/>
    <col min="5899" max="5899" width="12.5703125" style="172" customWidth="1"/>
    <col min="5900" max="5900" width="11.85546875" style="172" customWidth="1"/>
    <col min="5901" max="5901" width="13.140625" style="172" customWidth="1"/>
    <col min="5902" max="6135" width="9.140625" style="172" customWidth="1"/>
    <col min="6136" max="6136" width="9.28515625" style="172" customWidth="1"/>
    <col min="6137" max="6137" width="11.42578125" style="172" customWidth="1"/>
    <col min="6138" max="6138" width="10.5703125" style="172" customWidth="1"/>
    <col min="6139" max="6139" width="10.42578125" style="172" customWidth="1"/>
    <col min="6140" max="6140" width="3.7109375" style="172" customWidth="1"/>
    <col min="6141" max="6141" width="9.28515625" style="172" customWidth="1"/>
    <col min="6142" max="6142" width="8.42578125" style="172" customWidth="1"/>
    <col min="6143" max="6143" width="7" style="172" customWidth="1"/>
    <col min="6144" max="6144" width="13.42578125" style="172"/>
    <col min="6145" max="6145" width="9.28515625" style="172" customWidth="1"/>
    <col min="6146" max="6146" width="11.42578125" style="172" customWidth="1"/>
    <col min="6147" max="6147" width="10.5703125" style="172" customWidth="1"/>
    <col min="6148" max="6148" width="10.42578125" style="172" customWidth="1"/>
    <col min="6149" max="6149" width="3.7109375" style="172" customWidth="1"/>
    <col min="6150" max="6150" width="9.85546875" style="172" customWidth="1"/>
    <col min="6151" max="6151" width="8.85546875" style="172" customWidth="1"/>
    <col min="6152" max="6152" width="8" style="172" customWidth="1"/>
    <col min="6153" max="6153" width="13.42578125" style="172"/>
    <col min="6154" max="6154" width="13.85546875" style="172" customWidth="1"/>
    <col min="6155" max="6155" width="12.5703125" style="172" customWidth="1"/>
    <col min="6156" max="6156" width="11.85546875" style="172" customWidth="1"/>
    <col min="6157" max="6157" width="13.140625" style="172" customWidth="1"/>
    <col min="6158" max="6391" width="9.140625" style="172" customWidth="1"/>
    <col min="6392" max="6392" width="9.28515625" style="172" customWidth="1"/>
    <col min="6393" max="6393" width="11.42578125" style="172" customWidth="1"/>
    <col min="6394" max="6394" width="10.5703125" style="172" customWidth="1"/>
    <col min="6395" max="6395" width="10.42578125" style="172" customWidth="1"/>
    <col min="6396" max="6396" width="3.7109375" style="172" customWidth="1"/>
    <col min="6397" max="6397" width="9.28515625" style="172" customWidth="1"/>
    <col min="6398" max="6398" width="8.42578125" style="172" customWidth="1"/>
    <col min="6399" max="6399" width="7" style="172" customWidth="1"/>
    <col min="6400" max="6400" width="13.42578125" style="172"/>
    <col min="6401" max="6401" width="9.28515625" style="172" customWidth="1"/>
    <col min="6402" max="6402" width="11.42578125" style="172" customWidth="1"/>
    <col min="6403" max="6403" width="10.5703125" style="172" customWidth="1"/>
    <col min="6404" max="6404" width="10.42578125" style="172" customWidth="1"/>
    <col min="6405" max="6405" width="3.7109375" style="172" customWidth="1"/>
    <col min="6406" max="6406" width="9.85546875" style="172" customWidth="1"/>
    <col min="6407" max="6407" width="8.85546875" style="172" customWidth="1"/>
    <col min="6408" max="6408" width="8" style="172" customWidth="1"/>
    <col min="6409" max="6409" width="13.42578125" style="172"/>
    <col min="6410" max="6410" width="13.85546875" style="172" customWidth="1"/>
    <col min="6411" max="6411" width="12.5703125" style="172" customWidth="1"/>
    <col min="6412" max="6412" width="11.85546875" style="172" customWidth="1"/>
    <col min="6413" max="6413" width="13.140625" style="172" customWidth="1"/>
    <col min="6414" max="6647" width="9.140625" style="172" customWidth="1"/>
    <col min="6648" max="6648" width="9.28515625" style="172" customWidth="1"/>
    <col min="6649" max="6649" width="11.42578125" style="172" customWidth="1"/>
    <col min="6650" max="6650" width="10.5703125" style="172" customWidth="1"/>
    <col min="6651" max="6651" width="10.42578125" style="172" customWidth="1"/>
    <col min="6652" max="6652" width="3.7109375" style="172" customWidth="1"/>
    <col min="6653" max="6653" width="9.28515625" style="172" customWidth="1"/>
    <col min="6654" max="6654" width="8.42578125" style="172" customWidth="1"/>
    <col min="6655" max="6655" width="7" style="172" customWidth="1"/>
    <col min="6656" max="6656" width="13.42578125" style="172"/>
    <col min="6657" max="6657" width="9.28515625" style="172" customWidth="1"/>
    <col min="6658" max="6658" width="11.42578125" style="172" customWidth="1"/>
    <col min="6659" max="6659" width="10.5703125" style="172" customWidth="1"/>
    <col min="6660" max="6660" width="10.42578125" style="172" customWidth="1"/>
    <col min="6661" max="6661" width="3.7109375" style="172" customWidth="1"/>
    <col min="6662" max="6662" width="9.85546875" style="172" customWidth="1"/>
    <col min="6663" max="6663" width="8.85546875" style="172" customWidth="1"/>
    <col min="6664" max="6664" width="8" style="172" customWidth="1"/>
    <col min="6665" max="6665" width="13.42578125" style="172"/>
    <col min="6666" max="6666" width="13.85546875" style="172" customWidth="1"/>
    <col min="6667" max="6667" width="12.5703125" style="172" customWidth="1"/>
    <col min="6668" max="6668" width="11.85546875" style="172" customWidth="1"/>
    <col min="6669" max="6669" width="13.140625" style="172" customWidth="1"/>
    <col min="6670" max="6903" width="9.140625" style="172" customWidth="1"/>
    <col min="6904" max="6904" width="9.28515625" style="172" customWidth="1"/>
    <col min="6905" max="6905" width="11.42578125" style="172" customWidth="1"/>
    <col min="6906" max="6906" width="10.5703125" style="172" customWidth="1"/>
    <col min="6907" max="6907" width="10.42578125" style="172" customWidth="1"/>
    <col min="6908" max="6908" width="3.7109375" style="172" customWidth="1"/>
    <col min="6909" max="6909" width="9.28515625" style="172" customWidth="1"/>
    <col min="6910" max="6910" width="8.42578125" style="172" customWidth="1"/>
    <col min="6911" max="6911" width="7" style="172" customWidth="1"/>
    <col min="6912" max="6912" width="13.42578125" style="172"/>
    <col min="6913" max="6913" width="9.28515625" style="172" customWidth="1"/>
    <col min="6914" max="6914" width="11.42578125" style="172" customWidth="1"/>
    <col min="6915" max="6915" width="10.5703125" style="172" customWidth="1"/>
    <col min="6916" max="6916" width="10.42578125" style="172" customWidth="1"/>
    <col min="6917" max="6917" width="3.7109375" style="172" customWidth="1"/>
    <col min="6918" max="6918" width="9.85546875" style="172" customWidth="1"/>
    <col min="6919" max="6919" width="8.85546875" style="172" customWidth="1"/>
    <col min="6920" max="6920" width="8" style="172" customWidth="1"/>
    <col min="6921" max="6921" width="13.42578125" style="172"/>
    <col min="6922" max="6922" width="13.85546875" style="172" customWidth="1"/>
    <col min="6923" max="6923" width="12.5703125" style="172" customWidth="1"/>
    <col min="6924" max="6924" width="11.85546875" style="172" customWidth="1"/>
    <col min="6925" max="6925" width="13.140625" style="172" customWidth="1"/>
    <col min="6926" max="7159" width="9.140625" style="172" customWidth="1"/>
    <col min="7160" max="7160" width="9.28515625" style="172" customWidth="1"/>
    <col min="7161" max="7161" width="11.42578125" style="172" customWidth="1"/>
    <col min="7162" max="7162" width="10.5703125" style="172" customWidth="1"/>
    <col min="7163" max="7163" width="10.42578125" style="172" customWidth="1"/>
    <col min="7164" max="7164" width="3.7109375" style="172" customWidth="1"/>
    <col min="7165" max="7165" width="9.28515625" style="172" customWidth="1"/>
    <col min="7166" max="7166" width="8.42578125" style="172" customWidth="1"/>
    <col min="7167" max="7167" width="7" style="172" customWidth="1"/>
    <col min="7168" max="7168" width="13.42578125" style="172"/>
    <col min="7169" max="7169" width="9.28515625" style="172" customWidth="1"/>
    <col min="7170" max="7170" width="11.42578125" style="172" customWidth="1"/>
    <col min="7171" max="7171" width="10.5703125" style="172" customWidth="1"/>
    <col min="7172" max="7172" width="10.42578125" style="172" customWidth="1"/>
    <col min="7173" max="7173" width="3.7109375" style="172" customWidth="1"/>
    <col min="7174" max="7174" width="9.85546875" style="172" customWidth="1"/>
    <col min="7175" max="7175" width="8.85546875" style="172" customWidth="1"/>
    <col min="7176" max="7176" width="8" style="172" customWidth="1"/>
    <col min="7177" max="7177" width="13.42578125" style="172"/>
    <col min="7178" max="7178" width="13.85546875" style="172" customWidth="1"/>
    <col min="7179" max="7179" width="12.5703125" style="172" customWidth="1"/>
    <col min="7180" max="7180" width="11.85546875" style="172" customWidth="1"/>
    <col min="7181" max="7181" width="13.140625" style="172" customWidth="1"/>
    <col min="7182" max="7415" width="9.140625" style="172" customWidth="1"/>
    <col min="7416" max="7416" width="9.28515625" style="172" customWidth="1"/>
    <col min="7417" max="7417" width="11.42578125" style="172" customWidth="1"/>
    <col min="7418" max="7418" width="10.5703125" style="172" customWidth="1"/>
    <col min="7419" max="7419" width="10.42578125" style="172" customWidth="1"/>
    <col min="7420" max="7420" width="3.7109375" style="172" customWidth="1"/>
    <col min="7421" max="7421" width="9.28515625" style="172" customWidth="1"/>
    <col min="7422" max="7422" width="8.42578125" style="172" customWidth="1"/>
    <col min="7423" max="7423" width="7" style="172" customWidth="1"/>
    <col min="7424" max="7424" width="13.42578125" style="172"/>
    <col min="7425" max="7425" width="9.28515625" style="172" customWidth="1"/>
    <col min="7426" max="7426" width="11.42578125" style="172" customWidth="1"/>
    <col min="7427" max="7427" width="10.5703125" style="172" customWidth="1"/>
    <col min="7428" max="7428" width="10.42578125" style="172" customWidth="1"/>
    <col min="7429" max="7429" width="3.7109375" style="172" customWidth="1"/>
    <col min="7430" max="7430" width="9.85546875" style="172" customWidth="1"/>
    <col min="7431" max="7431" width="8.85546875" style="172" customWidth="1"/>
    <col min="7432" max="7432" width="8" style="172" customWidth="1"/>
    <col min="7433" max="7433" width="13.42578125" style="172"/>
    <col min="7434" max="7434" width="13.85546875" style="172" customWidth="1"/>
    <col min="7435" max="7435" width="12.5703125" style="172" customWidth="1"/>
    <col min="7436" max="7436" width="11.85546875" style="172" customWidth="1"/>
    <col min="7437" max="7437" width="13.140625" style="172" customWidth="1"/>
    <col min="7438" max="7671" width="9.140625" style="172" customWidth="1"/>
    <col min="7672" max="7672" width="9.28515625" style="172" customWidth="1"/>
    <col min="7673" max="7673" width="11.42578125" style="172" customWidth="1"/>
    <col min="7674" max="7674" width="10.5703125" style="172" customWidth="1"/>
    <col min="7675" max="7675" width="10.42578125" style="172" customWidth="1"/>
    <col min="7676" max="7676" width="3.7109375" style="172" customWidth="1"/>
    <col min="7677" max="7677" width="9.28515625" style="172" customWidth="1"/>
    <col min="7678" max="7678" width="8.42578125" style="172" customWidth="1"/>
    <col min="7679" max="7679" width="7" style="172" customWidth="1"/>
    <col min="7680" max="7680" width="13.42578125" style="172"/>
    <col min="7681" max="7681" width="9.28515625" style="172" customWidth="1"/>
    <col min="7682" max="7682" width="11.42578125" style="172" customWidth="1"/>
    <col min="7683" max="7683" width="10.5703125" style="172" customWidth="1"/>
    <col min="7684" max="7684" width="10.42578125" style="172" customWidth="1"/>
    <col min="7685" max="7685" width="3.7109375" style="172" customWidth="1"/>
    <col min="7686" max="7686" width="9.85546875" style="172" customWidth="1"/>
    <col min="7687" max="7687" width="8.85546875" style="172" customWidth="1"/>
    <col min="7688" max="7688" width="8" style="172" customWidth="1"/>
    <col min="7689" max="7689" width="13.42578125" style="172"/>
    <col min="7690" max="7690" width="13.85546875" style="172" customWidth="1"/>
    <col min="7691" max="7691" width="12.5703125" style="172" customWidth="1"/>
    <col min="7692" max="7692" width="11.85546875" style="172" customWidth="1"/>
    <col min="7693" max="7693" width="13.140625" style="172" customWidth="1"/>
    <col min="7694" max="7927" width="9.140625" style="172" customWidth="1"/>
    <col min="7928" max="7928" width="9.28515625" style="172" customWidth="1"/>
    <col min="7929" max="7929" width="11.42578125" style="172" customWidth="1"/>
    <col min="7930" max="7930" width="10.5703125" style="172" customWidth="1"/>
    <col min="7931" max="7931" width="10.42578125" style="172" customWidth="1"/>
    <col min="7932" max="7932" width="3.7109375" style="172" customWidth="1"/>
    <col min="7933" max="7933" width="9.28515625" style="172" customWidth="1"/>
    <col min="7934" max="7934" width="8.42578125" style="172" customWidth="1"/>
    <col min="7935" max="7935" width="7" style="172" customWidth="1"/>
    <col min="7936" max="7936" width="13.42578125" style="172"/>
    <col min="7937" max="7937" width="9.28515625" style="172" customWidth="1"/>
    <col min="7938" max="7938" width="11.42578125" style="172" customWidth="1"/>
    <col min="7939" max="7939" width="10.5703125" style="172" customWidth="1"/>
    <col min="7940" max="7940" width="10.42578125" style="172" customWidth="1"/>
    <col min="7941" max="7941" width="3.7109375" style="172" customWidth="1"/>
    <col min="7942" max="7942" width="9.85546875" style="172" customWidth="1"/>
    <col min="7943" max="7943" width="8.85546875" style="172" customWidth="1"/>
    <col min="7944" max="7944" width="8" style="172" customWidth="1"/>
    <col min="7945" max="7945" width="13.42578125" style="172"/>
    <col min="7946" max="7946" width="13.85546875" style="172" customWidth="1"/>
    <col min="7947" max="7947" width="12.5703125" style="172" customWidth="1"/>
    <col min="7948" max="7948" width="11.85546875" style="172" customWidth="1"/>
    <col min="7949" max="7949" width="13.140625" style="172" customWidth="1"/>
    <col min="7950" max="8183" width="9.140625" style="172" customWidth="1"/>
    <col min="8184" max="8184" width="9.28515625" style="172" customWidth="1"/>
    <col min="8185" max="8185" width="11.42578125" style="172" customWidth="1"/>
    <col min="8186" max="8186" width="10.5703125" style="172" customWidth="1"/>
    <col min="8187" max="8187" width="10.42578125" style="172" customWidth="1"/>
    <col min="8188" max="8188" width="3.7109375" style="172" customWidth="1"/>
    <col min="8189" max="8189" width="9.28515625" style="172" customWidth="1"/>
    <col min="8190" max="8190" width="8.42578125" style="172" customWidth="1"/>
    <col min="8191" max="8191" width="7" style="172" customWidth="1"/>
    <col min="8192" max="8192" width="13.42578125" style="172"/>
    <col min="8193" max="8193" width="9.28515625" style="172" customWidth="1"/>
    <col min="8194" max="8194" width="11.42578125" style="172" customWidth="1"/>
    <col min="8195" max="8195" width="10.5703125" style="172" customWidth="1"/>
    <col min="8196" max="8196" width="10.42578125" style="172" customWidth="1"/>
    <col min="8197" max="8197" width="3.7109375" style="172" customWidth="1"/>
    <col min="8198" max="8198" width="9.85546875" style="172" customWidth="1"/>
    <col min="8199" max="8199" width="8.85546875" style="172" customWidth="1"/>
    <col min="8200" max="8200" width="8" style="172" customWidth="1"/>
    <col min="8201" max="8201" width="13.42578125" style="172"/>
    <col min="8202" max="8202" width="13.85546875" style="172" customWidth="1"/>
    <col min="8203" max="8203" width="12.5703125" style="172" customWidth="1"/>
    <col min="8204" max="8204" width="11.85546875" style="172" customWidth="1"/>
    <col min="8205" max="8205" width="13.140625" style="172" customWidth="1"/>
    <col min="8206" max="8439" width="9.140625" style="172" customWidth="1"/>
    <col min="8440" max="8440" width="9.28515625" style="172" customWidth="1"/>
    <col min="8441" max="8441" width="11.42578125" style="172" customWidth="1"/>
    <col min="8442" max="8442" width="10.5703125" style="172" customWidth="1"/>
    <col min="8443" max="8443" width="10.42578125" style="172" customWidth="1"/>
    <col min="8444" max="8444" width="3.7109375" style="172" customWidth="1"/>
    <col min="8445" max="8445" width="9.28515625" style="172" customWidth="1"/>
    <col min="8446" max="8446" width="8.42578125" style="172" customWidth="1"/>
    <col min="8447" max="8447" width="7" style="172" customWidth="1"/>
    <col min="8448" max="8448" width="13.42578125" style="172"/>
    <col min="8449" max="8449" width="9.28515625" style="172" customWidth="1"/>
    <col min="8450" max="8450" width="11.42578125" style="172" customWidth="1"/>
    <col min="8451" max="8451" width="10.5703125" style="172" customWidth="1"/>
    <col min="8452" max="8452" width="10.42578125" style="172" customWidth="1"/>
    <col min="8453" max="8453" width="3.7109375" style="172" customWidth="1"/>
    <col min="8454" max="8454" width="9.85546875" style="172" customWidth="1"/>
    <col min="8455" max="8455" width="8.85546875" style="172" customWidth="1"/>
    <col min="8456" max="8456" width="8" style="172" customWidth="1"/>
    <col min="8457" max="8457" width="13.42578125" style="172"/>
    <col min="8458" max="8458" width="13.85546875" style="172" customWidth="1"/>
    <col min="8459" max="8459" width="12.5703125" style="172" customWidth="1"/>
    <col min="8460" max="8460" width="11.85546875" style="172" customWidth="1"/>
    <col min="8461" max="8461" width="13.140625" style="172" customWidth="1"/>
    <col min="8462" max="8695" width="9.140625" style="172" customWidth="1"/>
    <col min="8696" max="8696" width="9.28515625" style="172" customWidth="1"/>
    <col min="8697" max="8697" width="11.42578125" style="172" customWidth="1"/>
    <col min="8698" max="8698" width="10.5703125" style="172" customWidth="1"/>
    <col min="8699" max="8699" width="10.42578125" style="172" customWidth="1"/>
    <col min="8700" max="8700" width="3.7109375" style="172" customWidth="1"/>
    <col min="8701" max="8701" width="9.28515625" style="172" customWidth="1"/>
    <col min="8702" max="8702" width="8.42578125" style="172" customWidth="1"/>
    <col min="8703" max="8703" width="7" style="172" customWidth="1"/>
    <col min="8704" max="8704" width="13.42578125" style="172"/>
    <col min="8705" max="8705" width="9.28515625" style="172" customWidth="1"/>
    <col min="8706" max="8706" width="11.42578125" style="172" customWidth="1"/>
    <col min="8707" max="8707" width="10.5703125" style="172" customWidth="1"/>
    <col min="8708" max="8708" width="10.42578125" style="172" customWidth="1"/>
    <col min="8709" max="8709" width="3.7109375" style="172" customWidth="1"/>
    <col min="8710" max="8710" width="9.85546875" style="172" customWidth="1"/>
    <col min="8711" max="8711" width="8.85546875" style="172" customWidth="1"/>
    <col min="8712" max="8712" width="8" style="172" customWidth="1"/>
    <col min="8713" max="8713" width="13.42578125" style="172"/>
    <col min="8714" max="8714" width="13.85546875" style="172" customWidth="1"/>
    <col min="8715" max="8715" width="12.5703125" style="172" customWidth="1"/>
    <col min="8716" max="8716" width="11.85546875" style="172" customWidth="1"/>
    <col min="8717" max="8717" width="13.140625" style="172" customWidth="1"/>
    <col min="8718" max="8951" width="9.140625" style="172" customWidth="1"/>
    <col min="8952" max="8952" width="9.28515625" style="172" customWidth="1"/>
    <col min="8953" max="8953" width="11.42578125" style="172" customWidth="1"/>
    <col min="8954" max="8954" width="10.5703125" style="172" customWidth="1"/>
    <col min="8955" max="8955" width="10.42578125" style="172" customWidth="1"/>
    <col min="8956" max="8956" width="3.7109375" style="172" customWidth="1"/>
    <col min="8957" max="8957" width="9.28515625" style="172" customWidth="1"/>
    <col min="8958" max="8958" width="8.42578125" style="172" customWidth="1"/>
    <col min="8959" max="8959" width="7" style="172" customWidth="1"/>
    <col min="8960" max="8960" width="13.42578125" style="172"/>
    <col min="8961" max="8961" width="9.28515625" style="172" customWidth="1"/>
    <col min="8962" max="8962" width="11.42578125" style="172" customWidth="1"/>
    <col min="8963" max="8963" width="10.5703125" style="172" customWidth="1"/>
    <col min="8964" max="8964" width="10.42578125" style="172" customWidth="1"/>
    <col min="8965" max="8965" width="3.7109375" style="172" customWidth="1"/>
    <col min="8966" max="8966" width="9.85546875" style="172" customWidth="1"/>
    <col min="8967" max="8967" width="8.85546875" style="172" customWidth="1"/>
    <col min="8968" max="8968" width="8" style="172" customWidth="1"/>
    <col min="8969" max="8969" width="13.42578125" style="172"/>
    <col min="8970" max="8970" width="13.85546875" style="172" customWidth="1"/>
    <col min="8971" max="8971" width="12.5703125" style="172" customWidth="1"/>
    <col min="8972" max="8972" width="11.85546875" style="172" customWidth="1"/>
    <col min="8973" max="8973" width="13.140625" style="172" customWidth="1"/>
    <col min="8974" max="9207" width="9.140625" style="172" customWidth="1"/>
    <col min="9208" max="9208" width="9.28515625" style="172" customWidth="1"/>
    <col min="9209" max="9209" width="11.42578125" style="172" customWidth="1"/>
    <col min="9210" max="9210" width="10.5703125" style="172" customWidth="1"/>
    <col min="9211" max="9211" width="10.42578125" style="172" customWidth="1"/>
    <col min="9212" max="9212" width="3.7109375" style="172" customWidth="1"/>
    <col min="9213" max="9213" width="9.28515625" style="172" customWidth="1"/>
    <col min="9214" max="9214" width="8.42578125" style="172" customWidth="1"/>
    <col min="9215" max="9215" width="7" style="172" customWidth="1"/>
    <col min="9216" max="9216" width="13.42578125" style="172"/>
    <col min="9217" max="9217" width="9.28515625" style="172" customWidth="1"/>
    <col min="9218" max="9218" width="11.42578125" style="172" customWidth="1"/>
    <col min="9219" max="9219" width="10.5703125" style="172" customWidth="1"/>
    <col min="9220" max="9220" width="10.42578125" style="172" customWidth="1"/>
    <col min="9221" max="9221" width="3.7109375" style="172" customWidth="1"/>
    <col min="9222" max="9222" width="9.85546875" style="172" customWidth="1"/>
    <col min="9223" max="9223" width="8.85546875" style="172" customWidth="1"/>
    <col min="9224" max="9224" width="8" style="172" customWidth="1"/>
    <col min="9225" max="9225" width="13.42578125" style="172"/>
    <col min="9226" max="9226" width="13.85546875" style="172" customWidth="1"/>
    <col min="9227" max="9227" width="12.5703125" style="172" customWidth="1"/>
    <col min="9228" max="9228" width="11.85546875" style="172" customWidth="1"/>
    <col min="9229" max="9229" width="13.140625" style="172" customWidth="1"/>
    <col min="9230" max="9463" width="9.140625" style="172" customWidth="1"/>
    <col min="9464" max="9464" width="9.28515625" style="172" customWidth="1"/>
    <col min="9465" max="9465" width="11.42578125" style="172" customWidth="1"/>
    <col min="9466" max="9466" width="10.5703125" style="172" customWidth="1"/>
    <col min="9467" max="9467" width="10.42578125" style="172" customWidth="1"/>
    <col min="9468" max="9468" width="3.7109375" style="172" customWidth="1"/>
    <col min="9469" max="9469" width="9.28515625" style="172" customWidth="1"/>
    <col min="9470" max="9470" width="8.42578125" style="172" customWidth="1"/>
    <col min="9471" max="9471" width="7" style="172" customWidth="1"/>
    <col min="9472" max="9472" width="13.42578125" style="172"/>
    <col min="9473" max="9473" width="9.28515625" style="172" customWidth="1"/>
    <col min="9474" max="9474" width="11.42578125" style="172" customWidth="1"/>
    <col min="9475" max="9475" width="10.5703125" style="172" customWidth="1"/>
    <col min="9476" max="9476" width="10.42578125" style="172" customWidth="1"/>
    <col min="9477" max="9477" width="3.7109375" style="172" customWidth="1"/>
    <col min="9478" max="9478" width="9.85546875" style="172" customWidth="1"/>
    <col min="9479" max="9479" width="8.85546875" style="172" customWidth="1"/>
    <col min="9480" max="9480" width="8" style="172" customWidth="1"/>
    <col min="9481" max="9481" width="13.42578125" style="172"/>
    <col min="9482" max="9482" width="13.85546875" style="172" customWidth="1"/>
    <col min="9483" max="9483" width="12.5703125" style="172" customWidth="1"/>
    <col min="9484" max="9484" width="11.85546875" style="172" customWidth="1"/>
    <col min="9485" max="9485" width="13.140625" style="172" customWidth="1"/>
    <col min="9486" max="9719" width="9.140625" style="172" customWidth="1"/>
    <col min="9720" max="9720" width="9.28515625" style="172" customWidth="1"/>
    <col min="9721" max="9721" width="11.42578125" style="172" customWidth="1"/>
    <col min="9722" max="9722" width="10.5703125" style="172" customWidth="1"/>
    <col min="9723" max="9723" width="10.42578125" style="172" customWidth="1"/>
    <col min="9724" max="9724" width="3.7109375" style="172" customWidth="1"/>
    <col min="9725" max="9725" width="9.28515625" style="172" customWidth="1"/>
    <col min="9726" max="9726" width="8.42578125" style="172" customWidth="1"/>
    <col min="9727" max="9727" width="7" style="172" customWidth="1"/>
    <col min="9728" max="9728" width="13.42578125" style="172"/>
    <col min="9729" max="9729" width="9.28515625" style="172" customWidth="1"/>
    <col min="9730" max="9730" width="11.42578125" style="172" customWidth="1"/>
    <col min="9731" max="9731" width="10.5703125" style="172" customWidth="1"/>
    <col min="9732" max="9732" width="10.42578125" style="172" customWidth="1"/>
    <col min="9733" max="9733" width="3.7109375" style="172" customWidth="1"/>
    <col min="9734" max="9734" width="9.85546875" style="172" customWidth="1"/>
    <col min="9735" max="9735" width="8.85546875" style="172" customWidth="1"/>
    <col min="9736" max="9736" width="8" style="172" customWidth="1"/>
    <col min="9737" max="9737" width="13.42578125" style="172"/>
    <col min="9738" max="9738" width="13.85546875" style="172" customWidth="1"/>
    <col min="9739" max="9739" width="12.5703125" style="172" customWidth="1"/>
    <col min="9740" max="9740" width="11.85546875" style="172" customWidth="1"/>
    <col min="9741" max="9741" width="13.140625" style="172" customWidth="1"/>
    <col min="9742" max="9975" width="9.140625" style="172" customWidth="1"/>
    <col min="9976" max="9976" width="9.28515625" style="172" customWidth="1"/>
    <col min="9977" max="9977" width="11.42578125" style="172" customWidth="1"/>
    <col min="9978" max="9978" width="10.5703125" style="172" customWidth="1"/>
    <col min="9979" max="9979" width="10.42578125" style="172" customWidth="1"/>
    <col min="9980" max="9980" width="3.7109375" style="172" customWidth="1"/>
    <col min="9981" max="9981" width="9.28515625" style="172" customWidth="1"/>
    <col min="9982" max="9982" width="8.42578125" style="172" customWidth="1"/>
    <col min="9983" max="9983" width="7" style="172" customWidth="1"/>
    <col min="9984" max="9984" width="13.42578125" style="172"/>
    <col min="9985" max="9985" width="9.28515625" style="172" customWidth="1"/>
    <col min="9986" max="9986" width="11.42578125" style="172" customWidth="1"/>
    <col min="9987" max="9987" width="10.5703125" style="172" customWidth="1"/>
    <col min="9988" max="9988" width="10.42578125" style="172" customWidth="1"/>
    <col min="9989" max="9989" width="3.7109375" style="172" customWidth="1"/>
    <col min="9990" max="9990" width="9.85546875" style="172" customWidth="1"/>
    <col min="9991" max="9991" width="8.85546875" style="172" customWidth="1"/>
    <col min="9992" max="9992" width="8" style="172" customWidth="1"/>
    <col min="9993" max="9993" width="13.42578125" style="172"/>
    <col min="9994" max="9994" width="13.85546875" style="172" customWidth="1"/>
    <col min="9995" max="9995" width="12.5703125" style="172" customWidth="1"/>
    <col min="9996" max="9996" width="11.85546875" style="172" customWidth="1"/>
    <col min="9997" max="9997" width="13.140625" style="172" customWidth="1"/>
    <col min="9998" max="10231" width="9.140625" style="172" customWidth="1"/>
    <col min="10232" max="10232" width="9.28515625" style="172" customWidth="1"/>
    <col min="10233" max="10233" width="11.42578125" style="172" customWidth="1"/>
    <col min="10234" max="10234" width="10.5703125" style="172" customWidth="1"/>
    <col min="10235" max="10235" width="10.42578125" style="172" customWidth="1"/>
    <col min="10236" max="10236" width="3.7109375" style="172" customWidth="1"/>
    <col min="10237" max="10237" width="9.28515625" style="172" customWidth="1"/>
    <col min="10238" max="10238" width="8.42578125" style="172" customWidth="1"/>
    <col min="10239" max="10239" width="7" style="172" customWidth="1"/>
    <col min="10240" max="10240" width="13.42578125" style="172"/>
    <col min="10241" max="10241" width="9.28515625" style="172" customWidth="1"/>
    <col min="10242" max="10242" width="11.42578125" style="172" customWidth="1"/>
    <col min="10243" max="10243" width="10.5703125" style="172" customWidth="1"/>
    <col min="10244" max="10244" width="10.42578125" style="172" customWidth="1"/>
    <col min="10245" max="10245" width="3.7109375" style="172" customWidth="1"/>
    <col min="10246" max="10246" width="9.85546875" style="172" customWidth="1"/>
    <col min="10247" max="10247" width="8.85546875" style="172" customWidth="1"/>
    <col min="10248" max="10248" width="8" style="172" customWidth="1"/>
    <col min="10249" max="10249" width="13.42578125" style="172"/>
    <col min="10250" max="10250" width="13.85546875" style="172" customWidth="1"/>
    <col min="10251" max="10251" width="12.5703125" style="172" customWidth="1"/>
    <col min="10252" max="10252" width="11.85546875" style="172" customWidth="1"/>
    <col min="10253" max="10253" width="13.140625" style="172" customWidth="1"/>
    <col min="10254" max="10487" width="9.140625" style="172" customWidth="1"/>
    <col min="10488" max="10488" width="9.28515625" style="172" customWidth="1"/>
    <col min="10489" max="10489" width="11.42578125" style="172" customWidth="1"/>
    <col min="10490" max="10490" width="10.5703125" style="172" customWidth="1"/>
    <col min="10491" max="10491" width="10.42578125" style="172" customWidth="1"/>
    <col min="10492" max="10492" width="3.7109375" style="172" customWidth="1"/>
    <col min="10493" max="10493" width="9.28515625" style="172" customWidth="1"/>
    <col min="10494" max="10494" width="8.42578125" style="172" customWidth="1"/>
    <col min="10495" max="10495" width="7" style="172" customWidth="1"/>
    <col min="10496" max="10496" width="13.42578125" style="172"/>
    <col min="10497" max="10497" width="9.28515625" style="172" customWidth="1"/>
    <col min="10498" max="10498" width="11.42578125" style="172" customWidth="1"/>
    <col min="10499" max="10499" width="10.5703125" style="172" customWidth="1"/>
    <col min="10500" max="10500" width="10.42578125" style="172" customWidth="1"/>
    <col min="10501" max="10501" width="3.7109375" style="172" customWidth="1"/>
    <col min="10502" max="10502" width="9.85546875" style="172" customWidth="1"/>
    <col min="10503" max="10503" width="8.85546875" style="172" customWidth="1"/>
    <col min="10504" max="10504" width="8" style="172" customWidth="1"/>
    <col min="10505" max="10505" width="13.42578125" style="172"/>
    <col min="10506" max="10506" width="13.85546875" style="172" customWidth="1"/>
    <col min="10507" max="10507" width="12.5703125" style="172" customWidth="1"/>
    <col min="10508" max="10508" width="11.85546875" style="172" customWidth="1"/>
    <col min="10509" max="10509" width="13.140625" style="172" customWidth="1"/>
    <col min="10510" max="10743" width="9.140625" style="172" customWidth="1"/>
    <col min="10744" max="10744" width="9.28515625" style="172" customWidth="1"/>
    <col min="10745" max="10745" width="11.42578125" style="172" customWidth="1"/>
    <col min="10746" max="10746" width="10.5703125" style="172" customWidth="1"/>
    <col min="10747" max="10747" width="10.42578125" style="172" customWidth="1"/>
    <col min="10748" max="10748" width="3.7109375" style="172" customWidth="1"/>
    <col min="10749" max="10749" width="9.28515625" style="172" customWidth="1"/>
    <col min="10750" max="10750" width="8.42578125" style="172" customWidth="1"/>
    <col min="10751" max="10751" width="7" style="172" customWidth="1"/>
    <col min="10752" max="10752" width="13.42578125" style="172"/>
    <col min="10753" max="10753" width="9.28515625" style="172" customWidth="1"/>
    <col min="10754" max="10754" width="11.42578125" style="172" customWidth="1"/>
    <col min="10755" max="10755" width="10.5703125" style="172" customWidth="1"/>
    <col min="10756" max="10756" width="10.42578125" style="172" customWidth="1"/>
    <col min="10757" max="10757" width="3.7109375" style="172" customWidth="1"/>
    <col min="10758" max="10758" width="9.85546875" style="172" customWidth="1"/>
    <col min="10759" max="10759" width="8.85546875" style="172" customWidth="1"/>
    <col min="10760" max="10760" width="8" style="172" customWidth="1"/>
    <col min="10761" max="10761" width="13.42578125" style="172"/>
    <col min="10762" max="10762" width="13.85546875" style="172" customWidth="1"/>
    <col min="10763" max="10763" width="12.5703125" style="172" customWidth="1"/>
    <col min="10764" max="10764" width="11.85546875" style="172" customWidth="1"/>
    <col min="10765" max="10765" width="13.140625" style="172" customWidth="1"/>
    <col min="10766" max="10999" width="9.140625" style="172" customWidth="1"/>
    <col min="11000" max="11000" width="9.28515625" style="172" customWidth="1"/>
    <col min="11001" max="11001" width="11.42578125" style="172" customWidth="1"/>
    <col min="11002" max="11002" width="10.5703125" style="172" customWidth="1"/>
    <col min="11003" max="11003" width="10.42578125" style="172" customWidth="1"/>
    <col min="11004" max="11004" width="3.7109375" style="172" customWidth="1"/>
    <col min="11005" max="11005" width="9.28515625" style="172" customWidth="1"/>
    <col min="11006" max="11006" width="8.42578125" style="172" customWidth="1"/>
    <col min="11007" max="11007" width="7" style="172" customWidth="1"/>
    <col min="11008" max="11008" width="13.42578125" style="172"/>
    <col min="11009" max="11009" width="9.28515625" style="172" customWidth="1"/>
    <col min="11010" max="11010" width="11.42578125" style="172" customWidth="1"/>
    <col min="11011" max="11011" width="10.5703125" style="172" customWidth="1"/>
    <col min="11012" max="11012" width="10.42578125" style="172" customWidth="1"/>
    <col min="11013" max="11013" width="3.7109375" style="172" customWidth="1"/>
    <col min="11014" max="11014" width="9.85546875" style="172" customWidth="1"/>
    <col min="11015" max="11015" width="8.85546875" style="172" customWidth="1"/>
    <col min="11016" max="11016" width="8" style="172" customWidth="1"/>
    <col min="11017" max="11017" width="13.42578125" style="172"/>
    <col min="11018" max="11018" width="13.85546875" style="172" customWidth="1"/>
    <col min="11019" max="11019" width="12.5703125" style="172" customWidth="1"/>
    <col min="11020" max="11020" width="11.85546875" style="172" customWidth="1"/>
    <col min="11021" max="11021" width="13.140625" style="172" customWidth="1"/>
    <col min="11022" max="11255" width="9.140625" style="172" customWidth="1"/>
    <col min="11256" max="11256" width="9.28515625" style="172" customWidth="1"/>
    <col min="11257" max="11257" width="11.42578125" style="172" customWidth="1"/>
    <col min="11258" max="11258" width="10.5703125" style="172" customWidth="1"/>
    <col min="11259" max="11259" width="10.42578125" style="172" customWidth="1"/>
    <col min="11260" max="11260" width="3.7109375" style="172" customWidth="1"/>
    <col min="11261" max="11261" width="9.28515625" style="172" customWidth="1"/>
    <col min="11262" max="11262" width="8.42578125" style="172" customWidth="1"/>
    <col min="11263" max="11263" width="7" style="172" customWidth="1"/>
    <col min="11264" max="11264" width="13.42578125" style="172"/>
    <col min="11265" max="11265" width="9.28515625" style="172" customWidth="1"/>
    <col min="11266" max="11266" width="11.42578125" style="172" customWidth="1"/>
    <col min="11267" max="11267" width="10.5703125" style="172" customWidth="1"/>
    <col min="11268" max="11268" width="10.42578125" style="172" customWidth="1"/>
    <col min="11269" max="11269" width="3.7109375" style="172" customWidth="1"/>
    <col min="11270" max="11270" width="9.85546875" style="172" customWidth="1"/>
    <col min="11271" max="11271" width="8.85546875" style="172" customWidth="1"/>
    <col min="11272" max="11272" width="8" style="172" customWidth="1"/>
    <col min="11273" max="11273" width="13.42578125" style="172"/>
    <col min="11274" max="11274" width="13.85546875" style="172" customWidth="1"/>
    <col min="11275" max="11275" width="12.5703125" style="172" customWidth="1"/>
    <col min="11276" max="11276" width="11.85546875" style="172" customWidth="1"/>
    <col min="11277" max="11277" width="13.140625" style="172" customWidth="1"/>
    <col min="11278" max="11511" width="9.140625" style="172" customWidth="1"/>
    <col min="11512" max="11512" width="9.28515625" style="172" customWidth="1"/>
    <col min="11513" max="11513" width="11.42578125" style="172" customWidth="1"/>
    <col min="11514" max="11514" width="10.5703125" style="172" customWidth="1"/>
    <col min="11515" max="11515" width="10.42578125" style="172" customWidth="1"/>
    <col min="11516" max="11516" width="3.7109375" style="172" customWidth="1"/>
    <col min="11517" max="11517" width="9.28515625" style="172" customWidth="1"/>
    <col min="11518" max="11518" width="8.42578125" style="172" customWidth="1"/>
    <col min="11519" max="11519" width="7" style="172" customWidth="1"/>
    <col min="11520" max="11520" width="13.42578125" style="172"/>
    <col min="11521" max="11521" width="9.28515625" style="172" customWidth="1"/>
    <col min="11522" max="11522" width="11.42578125" style="172" customWidth="1"/>
    <col min="11523" max="11523" width="10.5703125" style="172" customWidth="1"/>
    <col min="11524" max="11524" width="10.42578125" style="172" customWidth="1"/>
    <col min="11525" max="11525" width="3.7109375" style="172" customWidth="1"/>
    <col min="11526" max="11526" width="9.85546875" style="172" customWidth="1"/>
    <col min="11527" max="11527" width="8.85546875" style="172" customWidth="1"/>
    <col min="11528" max="11528" width="8" style="172" customWidth="1"/>
    <col min="11529" max="11529" width="13.42578125" style="172"/>
    <col min="11530" max="11530" width="13.85546875" style="172" customWidth="1"/>
    <col min="11531" max="11531" width="12.5703125" style="172" customWidth="1"/>
    <col min="11532" max="11532" width="11.85546875" style="172" customWidth="1"/>
    <col min="11533" max="11533" width="13.140625" style="172" customWidth="1"/>
    <col min="11534" max="11767" width="9.140625" style="172" customWidth="1"/>
    <col min="11768" max="11768" width="9.28515625" style="172" customWidth="1"/>
    <col min="11769" max="11769" width="11.42578125" style="172" customWidth="1"/>
    <col min="11770" max="11770" width="10.5703125" style="172" customWidth="1"/>
    <col min="11771" max="11771" width="10.42578125" style="172" customWidth="1"/>
    <col min="11772" max="11772" width="3.7109375" style="172" customWidth="1"/>
    <col min="11773" max="11773" width="9.28515625" style="172" customWidth="1"/>
    <col min="11774" max="11774" width="8.42578125" style="172" customWidth="1"/>
    <col min="11775" max="11775" width="7" style="172" customWidth="1"/>
    <col min="11776" max="11776" width="13.42578125" style="172"/>
    <col min="11777" max="11777" width="9.28515625" style="172" customWidth="1"/>
    <col min="11778" max="11778" width="11.42578125" style="172" customWidth="1"/>
    <col min="11779" max="11779" width="10.5703125" style="172" customWidth="1"/>
    <col min="11780" max="11780" width="10.42578125" style="172" customWidth="1"/>
    <col min="11781" max="11781" width="3.7109375" style="172" customWidth="1"/>
    <col min="11782" max="11782" width="9.85546875" style="172" customWidth="1"/>
    <col min="11783" max="11783" width="8.85546875" style="172" customWidth="1"/>
    <col min="11784" max="11784" width="8" style="172" customWidth="1"/>
    <col min="11785" max="11785" width="13.42578125" style="172"/>
    <col min="11786" max="11786" width="13.85546875" style="172" customWidth="1"/>
    <col min="11787" max="11787" width="12.5703125" style="172" customWidth="1"/>
    <col min="11788" max="11788" width="11.85546875" style="172" customWidth="1"/>
    <col min="11789" max="11789" width="13.140625" style="172" customWidth="1"/>
    <col min="11790" max="12023" width="9.140625" style="172" customWidth="1"/>
    <col min="12024" max="12024" width="9.28515625" style="172" customWidth="1"/>
    <col min="12025" max="12025" width="11.42578125" style="172" customWidth="1"/>
    <col min="12026" max="12026" width="10.5703125" style="172" customWidth="1"/>
    <col min="12027" max="12027" width="10.42578125" style="172" customWidth="1"/>
    <col min="12028" max="12028" width="3.7109375" style="172" customWidth="1"/>
    <col min="12029" max="12029" width="9.28515625" style="172" customWidth="1"/>
    <col min="12030" max="12030" width="8.42578125" style="172" customWidth="1"/>
    <col min="12031" max="12031" width="7" style="172" customWidth="1"/>
    <col min="12032" max="12032" width="13.42578125" style="172"/>
    <col min="12033" max="12033" width="9.28515625" style="172" customWidth="1"/>
    <col min="12034" max="12034" width="11.42578125" style="172" customWidth="1"/>
    <col min="12035" max="12035" width="10.5703125" style="172" customWidth="1"/>
    <col min="12036" max="12036" width="10.42578125" style="172" customWidth="1"/>
    <col min="12037" max="12037" width="3.7109375" style="172" customWidth="1"/>
    <col min="12038" max="12038" width="9.85546875" style="172" customWidth="1"/>
    <col min="12039" max="12039" width="8.85546875" style="172" customWidth="1"/>
    <col min="12040" max="12040" width="8" style="172" customWidth="1"/>
    <col min="12041" max="12041" width="13.42578125" style="172"/>
    <col min="12042" max="12042" width="13.85546875" style="172" customWidth="1"/>
    <col min="12043" max="12043" width="12.5703125" style="172" customWidth="1"/>
    <col min="12044" max="12044" width="11.85546875" style="172" customWidth="1"/>
    <col min="12045" max="12045" width="13.140625" style="172" customWidth="1"/>
    <col min="12046" max="12279" width="9.140625" style="172" customWidth="1"/>
    <col min="12280" max="12280" width="9.28515625" style="172" customWidth="1"/>
    <col min="12281" max="12281" width="11.42578125" style="172" customWidth="1"/>
    <col min="12282" max="12282" width="10.5703125" style="172" customWidth="1"/>
    <col min="12283" max="12283" width="10.42578125" style="172" customWidth="1"/>
    <col min="12284" max="12284" width="3.7109375" style="172" customWidth="1"/>
    <col min="12285" max="12285" width="9.28515625" style="172" customWidth="1"/>
    <col min="12286" max="12286" width="8.42578125" style="172" customWidth="1"/>
    <col min="12287" max="12287" width="7" style="172" customWidth="1"/>
    <col min="12288" max="12288" width="13.42578125" style="172"/>
    <col min="12289" max="12289" width="9.28515625" style="172" customWidth="1"/>
    <col min="12290" max="12290" width="11.42578125" style="172" customWidth="1"/>
    <col min="12291" max="12291" width="10.5703125" style="172" customWidth="1"/>
    <col min="12292" max="12292" width="10.42578125" style="172" customWidth="1"/>
    <col min="12293" max="12293" width="3.7109375" style="172" customWidth="1"/>
    <col min="12294" max="12294" width="9.85546875" style="172" customWidth="1"/>
    <col min="12295" max="12295" width="8.85546875" style="172" customWidth="1"/>
    <col min="12296" max="12296" width="8" style="172" customWidth="1"/>
    <col min="12297" max="12297" width="13.42578125" style="172"/>
    <col min="12298" max="12298" width="13.85546875" style="172" customWidth="1"/>
    <col min="12299" max="12299" width="12.5703125" style="172" customWidth="1"/>
    <col min="12300" max="12300" width="11.85546875" style="172" customWidth="1"/>
    <col min="12301" max="12301" width="13.140625" style="172" customWidth="1"/>
    <col min="12302" max="12535" width="9.140625" style="172" customWidth="1"/>
    <col min="12536" max="12536" width="9.28515625" style="172" customWidth="1"/>
    <col min="12537" max="12537" width="11.42578125" style="172" customWidth="1"/>
    <col min="12538" max="12538" width="10.5703125" style="172" customWidth="1"/>
    <col min="12539" max="12539" width="10.42578125" style="172" customWidth="1"/>
    <col min="12540" max="12540" width="3.7109375" style="172" customWidth="1"/>
    <col min="12541" max="12541" width="9.28515625" style="172" customWidth="1"/>
    <col min="12542" max="12542" width="8.42578125" style="172" customWidth="1"/>
    <col min="12543" max="12543" width="7" style="172" customWidth="1"/>
    <col min="12544" max="12544" width="13.42578125" style="172"/>
    <col min="12545" max="12545" width="9.28515625" style="172" customWidth="1"/>
    <col min="12546" max="12546" width="11.42578125" style="172" customWidth="1"/>
    <col min="12547" max="12547" width="10.5703125" style="172" customWidth="1"/>
    <col min="12548" max="12548" width="10.42578125" style="172" customWidth="1"/>
    <col min="12549" max="12549" width="3.7109375" style="172" customWidth="1"/>
    <col min="12550" max="12550" width="9.85546875" style="172" customWidth="1"/>
    <col min="12551" max="12551" width="8.85546875" style="172" customWidth="1"/>
    <col min="12552" max="12552" width="8" style="172" customWidth="1"/>
    <col min="12553" max="12553" width="13.42578125" style="172"/>
    <col min="12554" max="12554" width="13.85546875" style="172" customWidth="1"/>
    <col min="12555" max="12555" width="12.5703125" style="172" customWidth="1"/>
    <col min="12556" max="12556" width="11.85546875" style="172" customWidth="1"/>
    <col min="12557" max="12557" width="13.140625" style="172" customWidth="1"/>
    <col min="12558" max="12791" width="9.140625" style="172" customWidth="1"/>
    <col min="12792" max="12792" width="9.28515625" style="172" customWidth="1"/>
    <col min="12793" max="12793" width="11.42578125" style="172" customWidth="1"/>
    <col min="12794" max="12794" width="10.5703125" style="172" customWidth="1"/>
    <col min="12795" max="12795" width="10.42578125" style="172" customWidth="1"/>
    <col min="12796" max="12796" width="3.7109375" style="172" customWidth="1"/>
    <col min="12797" max="12797" width="9.28515625" style="172" customWidth="1"/>
    <col min="12798" max="12798" width="8.42578125" style="172" customWidth="1"/>
    <col min="12799" max="12799" width="7" style="172" customWidth="1"/>
    <col min="12800" max="12800" width="13.42578125" style="172"/>
    <col min="12801" max="12801" width="9.28515625" style="172" customWidth="1"/>
    <col min="12802" max="12802" width="11.42578125" style="172" customWidth="1"/>
    <col min="12803" max="12803" width="10.5703125" style="172" customWidth="1"/>
    <col min="12804" max="12804" width="10.42578125" style="172" customWidth="1"/>
    <col min="12805" max="12805" width="3.7109375" style="172" customWidth="1"/>
    <col min="12806" max="12806" width="9.85546875" style="172" customWidth="1"/>
    <col min="12807" max="12807" width="8.85546875" style="172" customWidth="1"/>
    <col min="12808" max="12808" width="8" style="172" customWidth="1"/>
    <col min="12809" max="12809" width="13.42578125" style="172"/>
    <col min="12810" max="12810" width="13.85546875" style="172" customWidth="1"/>
    <col min="12811" max="12811" width="12.5703125" style="172" customWidth="1"/>
    <col min="12812" max="12812" width="11.85546875" style="172" customWidth="1"/>
    <col min="12813" max="12813" width="13.140625" style="172" customWidth="1"/>
    <col min="12814" max="13047" width="9.140625" style="172" customWidth="1"/>
    <col min="13048" max="13048" width="9.28515625" style="172" customWidth="1"/>
    <col min="13049" max="13049" width="11.42578125" style="172" customWidth="1"/>
    <col min="13050" max="13050" width="10.5703125" style="172" customWidth="1"/>
    <col min="13051" max="13051" width="10.42578125" style="172" customWidth="1"/>
    <col min="13052" max="13052" width="3.7109375" style="172" customWidth="1"/>
    <col min="13053" max="13053" width="9.28515625" style="172" customWidth="1"/>
    <col min="13054" max="13054" width="8.42578125" style="172" customWidth="1"/>
    <col min="13055" max="13055" width="7" style="172" customWidth="1"/>
    <col min="13056" max="13056" width="13.42578125" style="172"/>
    <col min="13057" max="13057" width="9.28515625" style="172" customWidth="1"/>
    <col min="13058" max="13058" width="11.42578125" style="172" customWidth="1"/>
    <col min="13059" max="13059" width="10.5703125" style="172" customWidth="1"/>
    <col min="13060" max="13060" width="10.42578125" style="172" customWidth="1"/>
    <col min="13061" max="13061" width="3.7109375" style="172" customWidth="1"/>
    <col min="13062" max="13062" width="9.85546875" style="172" customWidth="1"/>
    <col min="13063" max="13063" width="8.85546875" style="172" customWidth="1"/>
    <col min="13064" max="13064" width="8" style="172" customWidth="1"/>
    <col min="13065" max="13065" width="13.42578125" style="172"/>
    <col min="13066" max="13066" width="13.85546875" style="172" customWidth="1"/>
    <col min="13067" max="13067" width="12.5703125" style="172" customWidth="1"/>
    <col min="13068" max="13068" width="11.85546875" style="172" customWidth="1"/>
    <col min="13069" max="13069" width="13.140625" style="172" customWidth="1"/>
    <col min="13070" max="13303" width="9.140625" style="172" customWidth="1"/>
    <col min="13304" max="13304" width="9.28515625" style="172" customWidth="1"/>
    <col min="13305" max="13305" width="11.42578125" style="172" customWidth="1"/>
    <col min="13306" max="13306" width="10.5703125" style="172" customWidth="1"/>
    <col min="13307" max="13307" width="10.42578125" style="172" customWidth="1"/>
    <col min="13308" max="13308" width="3.7109375" style="172" customWidth="1"/>
    <col min="13309" max="13309" width="9.28515625" style="172" customWidth="1"/>
    <col min="13310" max="13310" width="8.42578125" style="172" customWidth="1"/>
    <col min="13311" max="13311" width="7" style="172" customWidth="1"/>
    <col min="13312" max="13312" width="13.42578125" style="172"/>
    <col min="13313" max="13313" width="9.28515625" style="172" customWidth="1"/>
    <col min="13314" max="13314" width="11.42578125" style="172" customWidth="1"/>
    <col min="13315" max="13315" width="10.5703125" style="172" customWidth="1"/>
    <col min="13316" max="13316" width="10.42578125" style="172" customWidth="1"/>
    <col min="13317" max="13317" width="3.7109375" style="172" customWidth="1"/>
    <col min="13318" max="13318" width="9.85546875" style="172" customWidth="1"/>
    <col min="13319" max="13319" width="8.85546875" style="172" customWidth="1"/>
    <col min="13320" max="13320" width="8" style="172" customWidth="1"/>
    <col min="13321" max="13321" width="13.42578125" style="172"/>
    <col min="13322" max="13322" width="13.85546875" style="172" customWidth="1"/>
    <col min="13323" max="13323" width="12.5703125" style="172" customWidth="1"/>
    <col min="13324" max="13324" width="11.85546875" style="172" customWidth="1"/>
    <col min="13325" max="13325" width="13.140625" style="172" customWidth="1"/>
    <col min="13326" max="13559" width="9.140625" style="172" customWidth="1"/>
    <col min="13560" max="13560" width="9.28515625" style="172" customWidth="1"/>
    <col min="13561" max="13561" width="11.42578125" style="172" customWidth="1"/>
    <col min="13562" max="13562" width="10.5703125" style="172" customWidth="1"/>
    <col min="13563" max="13563" width="10.42578125" style="172" customWidth="1"/>
    <col min="13564" max="13564" width="3.7109375" style="172" customWidth="1"/>
    <col min="13565" max="13565" width="9.28515625" style="172" customWidth="1"/>
    <col min="13566" max="13566" width="8.42578125" style="172" customWidth="1"/>
    <col min="13567" max="13567" width="7" style="172" customWidth="1"/>
    <col min="13568" max="13568" width="13.42578125" style="172"/>
    <col min="13569" max="13569" width="9.28515625" style="172" customWidth="1"/>
    <col min="13570" max="13570" width="11.42578125" style="172" customWidth="1"/>
    <col min="13571" max="13571" width="10.5703125" style="172" customWidth="1"/>
    <col min="13572" max="13572" width="10.42578125" style="172" customWidth="1"/>
    <col min="13573" max="13573" width="3.7109375" style="172" customWidth="1"/>
    <col min="13574" max="13574" width="9.85546875" style="172" customWidth="1"/>
    <col min="13575" max="13575" width="8.85546875" style="172" customWidth="1"/>
    <col min="13576" max="13576" width="8" style="172" customWidth="1"/>
    <col min="13577" max="13577" width="13.42578125" style="172"/>
    <col min="13578" max="13578" width="13.85546875" style="172" customWidth="1"/>
    <col min="13579" max="13579" width="12.5703125" style="172" customWidth="1"/>
    <col min="13580" max="13580" width="11.85546875" style="172" customWidth="1"/>
    <col min="13581" max="13581" width="13.140625" style="172" customWidth="1"/>
    <col min="13582" max="13815" width="9.140625" style="172" customWidth="1"/>
    <col min="13816" max="13816" width="9.28515625" style="172" customWidth="1"/>
    <col min="13817" max="13817" width="11.42578125" style="172" customWidth="1"/>
    <col min="13818" max="13818" width="10.5703125" style="172" customWidth="1"/>
    <col min="13819" max="13819" width="10.42578125" style="172" customWidth="1"/>
    <col min="13820" max="13820" width="3.7109375" style="172" customWidth="1"/>
    <col min="13821" max="13821" width="9.28515625" style="172" customWidth="1"/>
    <col min="13822" max="13822" width="8.42578125" style="172" customWidth="1"/>
    <col min="13823" max="13823" width="7" style="172" customWidth="1"/>
    <col min="13824" max="13824" width="13.42578125" style="172"/>
    <col min="13825" max="13825" width="9.28515625" style="172" customWidth="1"/>
    <col min="13826" max="13826" width="11.42578125" style="172" customWidth="1"/>
    <col min="13827" max="13827" width="10.5703125" style="172" customWidth="1"/>
    <col min="13828" max="13828" width="10.42578125" style="172" customWidth="1"/>
    <col min="13829" max="13829" width="3.7109375" style="172" customWidth="1"/>
    <col min="13830" max="13830" width="9.85546875" style="172" customWidth="1"/>
    <col min="13831" max="13831" width="8.85546875" style="172" customWidth="1"/>
    <col min="13832" max="13832" width="8" style="172" customWidth="1"/>
    <col min="13833" max="13833" width="13.42578125" style="172"/>
    <col min="13834" max="13834" width="13.85546875" style="172" customWidth="1"/>
    <col min="13835" max="13835" width="12.5703125" style="172" customWidth="1"/>
    <col min="13836" max="13836" width="11.85546875" style="172" customWidth="1"/>
    <col min="13837" max="13837" width="13.140625" style="172" customWidth="1"/>
    <col min="13838" max="14071" width="9.140625" style="172" customWidth="1"/>
    <col min="14072" max="14072" width="9.28515625" style="172" customWidth="1"/>
    <col min="14073" max="14073" width="11.42578125" style="172" customWidth="1"/>
    <col min="14074" max="14074" width="10.5703125" style="172" customWidth="1"/>
    <col min="14075" max="14075" width="10.42578125" style="172" customWidth="1"/>
    <col min="14076" max="14076" width="3.7109375" style="172" customWidth="1"/>
    <col min="14077" max="14077" width="9.28515625" style="172" customWidth="1"/>
    <col min="14078" max="14078" width="8.42578125" style="172" customWidth="1"/>
    <col min="14079" max="14079" width="7" style="172" customWidth="1"/>
    <col min="14080" max="14080" width="13.42578125" style="172"/>
    <col min="14081" max="14081" width="9.28515625" style="172" customWidth="1"/>
    <col min="14082" max="14082" width="11.42578125" style="172" customWidth="1"/>
    <col min="14083" max="14083" width="10.5703125" style="172" customWidth="1"/>
    <col min="14084" max="14084" width="10.42578125" style="172" customWidth="1"/>
    <col min="14085" max="14085" width="3.7109375" style="172" customWidth="1"/>
    <col min="14086" max="14086" width="9.85546875" style="172" customWidth="1"/>
    <col min="14087" max="14087" width="8.85546875" style="172" customWidth="1"/>
    <col min="14088" max="14088" width="8" style="172" customWidth="1"/>
    <col min="14089" max="14089" width="13.42578125" style="172"/>
    <col min="14090" max="14090" width="13.85546875" style="172" customWidth="1"/>
    <col min="14091" max="14091" width="12.5703125" style="172" customWidth="1"/>
    <col min="14092" max="14092" width="11.85546875" style="172" customWidth="1"/>
    <col min="14093" max="14093" width="13.140625" style="172" customWidth="1"/>
    <col min="14094" max="14327" width="9.140625" style="172" customWidth="1"/>
    <col min="14328" max="14328" width="9.28515625" style="172" customWidth="1"/>
    <col min="14329" max="14329" width="11.42578125" style="172" customWidth="1"/>
    <col min="14330" max="14330" width="10.5703125" style="172" customWidth="1"/>
    <col min="14331" max="14331" width="10.42578125" style="172" customWidth="1"/>
    <col min="14332" max="14332" width="3.7109375" style="172" customWidth="1"/>
    <col min="14333" max="14333" width="9.28515625" style="172" customWidth="1"/>
    <col min="14334" max="14334" width="8.42578125" style="172" customWidth="1"/>
    <col min="14335" max="14335" width="7" style="172" customWidth="1"/>
    <col min="14336" max="14336" width="13.42578125" style="172"/>
    <col min="14337" max="14337" width="9.28515625" style="172" customWidth="1"/>
    <col min="14338" max="14338" width="11.42578125" style="172" customWidth="1"/>
    <col min="14339" max="14339" width="10.5703125" style="172" customWidth="1"/>
    <col min="14340" max="14340" width="10.42578125" style="172" customWidth="1"/>
    <col min="14341" max="14341" width="3.7109375" style="172" customWidth="1"/>
    <col min="14342" max="14342" width="9.85546875" style="172" customWidth="1"/>
    <col min="14343" max="14343" width="8.85546875" style="172" customWidth="1"/>
    <col min="14344" max="14344" width="8" style="172" customWidth="1"/>
    <col min="14345" max="14345" width="13.42578125" style="172"/>
    <col min="14346" max="14346" width="13.85546875" style="172" customWidth="1"/>
    <col min="14347" max="14347" width="12.5703125" style="172" customWidth="1"/>
    <col min="14348" max="14348" width="11.85546875" style="172" customWidth="1"/>
    <col min="14349" max="14349" width="13.140625" style="172" customWidth="1"/>
    <col min="14350" max="14583" width="9.140625" style="172" customWidth="1"/>
    <col min="14584" max="14584" width="9.28515625" style="172" customWidth="1"/>
    <col min="14585" max="14585" width="11.42578125" style="172" customWidth="1"/>
    <col min="14586" max="14586" width="10.5703125" style="172" customWidth="1"/>
    <col min="14587" max="14587" width="10.42578125" style="172" customWidth="1"/>
    <col min="14588" max="14588" width="3.7109375" style="172" customWidth="1"/>
    <col min="14589" max="14589" width="9.28515625" style="172" customWidth="1"/>
    <col min="14590" max="14590" width="8.42578125" style="172" customWidth="1"/>
    <col min="14591" max="14591" width="7" style="172" customWidth="1"/>
    <col min="14592" max="14592" width="13.42578125" style="172"/>
    <col min="14593" max="14593" width="9.28515625" style="172" customWidth="1"/>
    <col min="14594" max="14594" width="11.42578125" style="172" customWidth="1"/>
    <col min="14595" max="14595" width="10.5703125" style="172" customWidth="1"/>
    <col min="14596" max="14596" width="10.42578125" style="172" customWidth="1"/>
    <col min="14597" max="14597" width="3.7109375" style="172" customWidth="1"/>
    <col min="14598" max="14598" width="9.85546875" style="172" customWidth="1"/>
    <col min="14599" max="14599" width="8.85546875" style="172" customWidth="1"/>
    <col min="14600" max="14600" width="8" style="172" customWidth="1"/>
    <col min="14601" max="14601" width="13.42578125" style="172"/>
    <col min="14602" max="14602" width="13.85546875" style="172" customWidth="1"/>
    <col min="14603" max="14603" width="12.5703125" style="172" customWidth="1"/>
    <col min="14604" max="14604" width="11.85546875" style="172" customWidth="1"/>
    <col min="14605" max="14605" width="13.140625" style="172" customWidth="1"/>
    <col min="14606" max="14839" width="9.140625" style="172" customWidth="1"/>
    <col min="14840" max="14840" width="9.28515625" style="172" customWidth="1"/>
    <col min="14841" max="14841" width="11.42578125" style="172" customWidth="1"/>
    <col min="14842" max="14842" width="10.5703125" style="172" customWidth="1"/>
    <col min="14843" max="14843" width="10.42578125" style="172" customWidth="1"/>
    <col min="14844" max="14844" width="3.7109375" style="172" customWidth="1"/>
    <col min="14845" max="14845" width="9.28515625" style="172" customWidth="1"/>
    <col min="14846" max="14846" width="8.42578125" style="172" customWidth="1"/>
    <col min="14847" max="14847" width="7" style="172" customWidth="1"/>
    <col min="14848" max="14848" width="13.42578125" style="172"/>
    <col min="14849" max="14849" width="9.28515625" style="172" customWidth="1"/>
    <col min="14850" max="14850" width="11.42578125" style="172" customWidth="1"/>
    <col min="14851" max="14851" width="10.5703125" style="172" customWidth="1"/>
    <col min="14852" max="14852" width="10.42578125" style="172" customWidth="1"/>
    <col min="14853" max="14853" width="3.7109375" style="172" customWidth="1"/>
    <col min="14854" max="14854" width="9.85546875" style="172" customWidth="1"/>
    <col min="14855" max="14855" width="8.85546875" style="172" customWidth="1"/>
    <col min="14856" max="14856" width="8" style="172" customWidth="1"/>
    <col min="14857" max="14857" width="13.42578125" style="172"/>
    <col min="14858" max="14858" width="13.85546875" style="172" customWidth="1"/>
    <col min="14859" max="14859" width="12.5703125" style="172" customWidth="1"/>
    <col min="14860" max="14860" width="11.85546875" style="172" customWidth="1"/>
    <col min="14861" max="14861" width="13.140625" style="172" customWidth="1"/>
    <col min="14862" max="15095" width="9.140625" style="172" customWidth="1"/>
    <col min="15096" max="15096" width="9.28515625" style="172" customWidth="1"/>
    <col min="15097" max="15097" width="11.42578125" style="172" customWidth="1"/>
    <col min="15098" max="15098" width="10.5703125" style="172" customWidth="1"/>
    <col min="15099" max="15099" width="10.42578125" style="172" customWidth="1"/>
    <col min="15100" max="15100" width="3.7109375" style="172" customWidth="1"/>
    <col min="15101" max="15101" width="9.28515625" style="172" customWidth="1"/>
    <col min="15102" max="15102" width="8.42578125" style="172" customWidth="1"/>
    <col min="15103" max="15103" width="7" style="172" customWidth="1"/>
    <col min="15104" max="15104" width="13.42578125" style="172"/>
    <col min="15105" max="15105" width="9.28515625" style="172" customWidth="1"/>
    <col min="15106" max="15106" width="11.42578125" style="172" customWidth="1"/>
    <col min="15107" max="15107" width="10.5703125" style="172" customWidth="1"/>
    <col min="15108" max="15108" width="10.42578125" style="172" customWidth="1"/>
    <col min="15109" max="15109" width="3.7109375" style="172" customWidth="1"/>
    <col min="15110" max="15110" width="9.85546875" style="172" customWidth="1"/>
    <col min="15111" max="15111" width="8.85546875" style="172" customWidth="1"/>
    <col min="15112" max="15112" width="8" style="172" customWidth="1"/>
    <col min="15113" max="15113" width="13.42578125" style="172"/>
    <col min="15114" max="15114" width="13.85546875" style="172" customWidth="1"/>
    <col min="15115" max="15115" width="12.5703125" style="172" customWidth="1"/>
    <col min="15116" max="15116" width="11.85546875" style="172" customWidth="1"/>
    <col min="15117" max="15117" width="13.140625" style="172" customWidth="1"/>
    <col min="15118" max="15351" width="9.140625" style="172" customWidth="1"/>
    <col min="15352" max="15352" width="9.28515625" style="172" customWidth="1"/>
    <col min="15353" max="15353" width="11.42578125" style="172" customWidth="1"/>
    <col min="15354" max="15354" width="10.5703125" style="172" customWidth="1"/>
    <col min="15355" max="15355" width="10.42578125" style="172" customWidth="1"/>
    <col min="15356" max="15356" width="3.7109375" style="172" customWidth="1"/>
    <col min="15357" max="15357" width="9.28515625" style="172" customWidth="1"/>
    <col min="15358" max="15358" width="8.42578125" style="172" customWidth="1"/>
    <col min="15359" max="15359" width="7" style="172" customWidth="1"/>
    <col min="15360" max="15360" width="13.42578125" style="172"/>
    <col min="15361" max="15361" width="9.28515625" style="172" customWidth="1"/>
    <col min="15362" max="15362" width="11.42578125" style="172" customWidth="1"/>
    <col min="15363" max="15363" width="10.5703125" style="172" customWidth="1"/>
    <col min="15364" max="15364" width="10.42578125" style="172" customWidth="1"/>
    <col min="15365" max="15365" width="3.7109375" style="172" customWidth="1"/>
    <col min="15366" max="15366" width="9.85546875" style="172" customWidth="1"/>
    <col min="15367" max="15367" width="8.85546875" style="172" customWidth="1"/>
    <col min="15368" max="15368" width="8" style="172" customWidth="1"/>
    <col min="15369" max="15369" width="13.42578125" style="172"/>
    <col min="15370" max="15370" width="13.85546875" style="172" customWidth="1"/>
    <col min="15371" max="15371" width="12.5703125" style="172" customWidth="1"/>
    <col min="15372" max="15372" width="11.85546875" style="172" customWidth="1"/>
    <col min="15373" max="15373" width="13.140625" style="172" customWidth="1"/>
    <col min="15374" max="15607" width="9.140625" style="172" customWidth="1"/>
    <col min="15608" max="15608" width="9.28515625" style="172" customWidth="1"/>
    <col min="15609" max="15609" width="11.42578125" style="172" customWidth="1"/>
    <col min="15610" max="15610" width="10.5703125" style="172" customWidth="1"/>
    <col min="15611" max="15611" width="10.42578125" style="172" customWidth="1"/>
    <col min="15612" max="15612" width="3.7109375" style="172" customWidth="1"/>
    <col min="15613" max="15613" width="9.28515625" style="172" customWidth="1"/>
    <col min="15614" max="15614" width="8.42578125" style="172" customWidth="1"/>
    <col min="15615" max="15615" width="7" style="172" customWidth="1"/>
    <col min="15616" max="15616" width="13.42578125" style="172"/>
    <col min="15617" max="15617" width="9.28515625" style="172" customWidth="1"/>
    <col min="15618" max="15618" width="11.42578125" style="172" customWidth="1"/>
    <col min="15619" max="15619" width="10.5703125" style="172" customWidth="1"/>
    <col min="15620" max="15620" width="10.42578125" style="172" customWidth="1"/>
    <col min="15621" max="15621" width="3.7109375" style="172" customWidth="1"/>
    <col min="15622" max="15622" width="9.85546875" style="172" customWidth="1"/>
    <col min="15623" max="15623" width="8.85546875" style="172" customWidth="1"/>
    <col min="15624" max="15624" width="8" style="172" customWidth="1"/>
    <col min="15625" max="15625" width="13.42578125" style="172"/>
    <col min="15626" max="15626" width="13.85546875" style="172" customWidth="1"/>
    <col min="15627" max="15627" width="12.5703125" style="172" customWidth="1"/>
    <col min="15628" max="15628" width="11.85546875" style="172" customWidth="1"/>
    <col min="15629" max="15629" width="13.140625" style="172" customWidth="1"/>
    <col min="15630" max="15863" width="9.140625" style="172" customWidth="1"/>
    <col min="15864" max="15864" width="9.28515625" style="172" customWidth="1"/>
    <col min="15865" max="15865" width="11.42578125" style="172" customWidth="1"/>
    <col min="15866" max="15866" width="10.5703125" style="172" customWidth="1"/>
    <col min="15867" max="15867" width="10.42578125" style="172" customWidth="1"/>
    <col min="15868" max="15868" width="3.7109375" style="172" customWidth="1"/>
    <col min="15869" max="15869" width="9.28515625" style="172" customWidth="1"/>
    <col min="15870" max="15870" width="8.42578125" style="172" customWidth="1"/>
    <col min="15871" max="15871" width="7" style="172" customWidth="1"/>
    <col min="15872" max="15872" width="13.42578125" style="172"/>
    <col min="15873" max="15873" width="9.28515625" style="172" customWidth="1"/>
    <col min="15874" max="15874" width="11.42578125" style="172" customWidth="1"/>
    <col min="15875" max="15875" width="10.5703125" style="172" customWidth="1"/>
    <col min="15876" max="15876" width="10.42578125" style="172" customWidth="1"/>
    <col min="15877" max="15877" width="3.7109375" style="172" customWidth="1"/>
    <col min="15878" max="15878" width="9.85546875" style="172" customWidth="1"/>
    <col min="15879" max="15879" width="8.85546875" style="172" customWidth="1"/>
    <col min="15880" max="15880" width="8" style="172" customWidth="1"/>
    <col min="15881" max="15881" width="13.42578125" style="172"/>
    <col min="15882" max="15882" width="13.85546875" style="172" customWidth="1"/>
    <col min="15883" max="15883" width="12.5703125" style="172" customWidth="1"/>
    <col min="15884" max="15884" width="11.85546875" style="172" customWidth="1"/>
    <col min="15885" max="15885" width="13.140625" style="172" customWidth="1"/>
    <col min="15886" max="16119" width="9.140625" style="172" customWidth="1"/>
    <col min="16120" max="16120" width="9.28515625" style="172" customWidth="1"/>
    <col min="16121" max="16121" width="11.42578125" style="172" customWidth="1"/>
    <col min="16122" max="16122" width="10.5703125" style="172" customWidth="1"/>
    <col min="16123" max="16123" width="10.42578125" style="172" customWidth="1"/>
    <col min="16124" max="16124" width="3.7109375" style="172" customWidth="1"/>
    <col min="16125" max="16125" width="9.28515625" style="172" customWidth="1"/>
    <col min="16126" max="16126" width="8.42578125" style="172" customWidth="1"/>
    <col min="16127" max="16127" width="7" style="172" customWidth="1"/>
    <col min="16128" max="16128" width="13.42578125" style="172"/>
    <col min="16129" max="16129" width="9.28515625" style="172" customWidth="1"/>
    <col min="16130" max="16130" width="11.42578125" style="172" customWidth="1"/>
    <col min="16131" max="16131" width="10.5703125" style="172" customWidth="1"/>
    <col min="16132" max="16132" width="10.42578125" style="172" customWidth="1"/>
    <col min="16133" max="16133" width="3.7109375" style="172" customWidth="1"/>
    <col min="16134" max="16134" width="9.85546875" style="172" customWidth="1"/>
    <col min="16135" max="16135" width="8.85546875" style="172" customWidth="1"/>
    <col min="16136" max="16136" width="8" style="172" customWidth="1"/>
    <col min="16137" max="16137" width="13.42578125" style="172"/>
    <col min="16138" max="16138" width="13.85546875" style="172" customWidth="1"/>
    <col min="16139" max="16139" width="12.5703125" style="172" customWidth="1"/>
    <col min="16140" max="16140" width="11.85546875" style="172" customWidth="1"/>
    <col min="16141" max="16141" width="13.140625" style="172" customWidth="1"/>
    <col min="16142" max="16375" width="9.140625" style="172" customWidth="1"/>
    <col min="16376" max="16376" width="9.28515625" style="172" customWidth="1"/>
    <col min="16377" max="16377" width="11.42578125" style="172" customWidth="1"/>
    <col min="16378" max="16378" width="10.5703125" style="172" customWidth="1"/>
    <col min="16379" max="16379" width="10.42578125" style="172" customWidth="1"/>
    <col min="16380" max="16380" width="3.7109375" style="172" customWidth="1"/>
    <col min="16381" max="16381" width="9.28515625" style="172" customWidth="1"/>
    <col min="16382" max="16382" width="8.42578125" style="172" customWidth="1"/>
    <col min="16383" max="16383" width="7" style="172" customWidth="1"/>
    <col min="16384" max="16384" width="13.42578125" style="172"/>
  </cols>
  <sheetData>
    <row r="1" spans="1:14" ht="20.25" x14ac:dyDescent="0.25">
      <c r="A1" s="163"/>
      <c r="B1" s="163"/>
      <c r="C1" s="164"/>
      <c r="D1" s="165"/>
      <c r="E1" s="166" t="s">
        <v>77</v>
      </c>
      <c r="F1" s="479"/>
      <c r="G1" s="476"/>
      <c r="H1" s="422"/>
      <c r="I1" s="169"/>
      <c r="J1" s="170"/>
      <c r="K1" s="170" t="s">
        <v>32</v>
      </c>
      <c r="L1" s="167"/>
      <c r="M1" s="170"/>
      <c r="N1" s="171"/>
    </row>
    <row r="2" spans="1:14" ht="15.75" x14ac:dyDescent="0.25">
      <c r="A2" s="163"/>
      <c r="B2" s="163"/>
      <c r="C2" s="164"/>
      <c r="D2" s="173"/>
      <c r="E2" s="174"/>
      <c r="F2" s="480"/>
      <c r="G2" s="473" t="s">
        <v>78</v>
      </c>
      <c r="H2" s="473"/>
      <c r="I2" s="177"/>
      <c r="J2" s="178"/>
      <c r="K2" s="179"/>
      <c r="L2" s="179"/>
      <c r="M2" s="178"/>
      <c r="N2" s="171"/>
    </row>
    <row r="3" spans="1:14" x14ac:dyDescent="0.2">
      <c r="A3" s="180"/>
      <c r="B3" s="180"/>
      <c r="C3" s="181"/>
      <c r="D3" s="182"/>
      <c r="E3" s="182"/>
      <c r="F3" s="183"/>
      <c r="G3" s="183"/>
      <c r="H3" s="183"/>
      <c r="I3" s="182"/>
      <c r="J3" s="184"/>
      <c r="K3" s="183"/>
      <c r="L3" s="185" t="s">
        <v>35</v>
      </c>
      <c r="N3" s="171"/>
    </row>
    <row r="4" spans="1:14" ht="13.5" thickBot="1" x14ac:dyDescent="0.25">
      <c r="A4" s="186"/>
      <c r="B4" s="186"/>
      <c r="C4" s="187"/>
      <c r="D4" s="188"/>
      <c r="E4" s="188"/>
      <c r="F4" s="481" t="s">
        <v>332</v>
      </c>
      <c r="G4" s="477"/>
      <c r="H4" s="191"/>
      <c r="I4" s="192"/>
      <c r="J4" s="193"/>
      <c r="K4" s="194"/>
      <c r="L4" s="195" t="s">
        <v>36</v>
      </c>
      <c r="M4" s="196"/>
      <c r="N4" s="171"/>
    </row>
    <row r="5" spans="1:14" ht="14.25" customHeight="1" x14ac:dyDescent="0.2">
      <c r="A5" s="163"/>
      <c r="B5" s="163"/>
      <c r="C5" s="164"/>
      <c r="D5" s="197"/>
      <c r="E5" s="198"/>
      <c r="F5" s="163"/>
      <c r="G5" s="163"/>
      <c r="H5" s="163"/>
      <c r="I5" s="163"/>
      <c r="J5" s="163"/>
      <c r="K5" s="163"/>
      <c r="L5" s="163"/>
    </row>
    <row r="6" spans="1:14" ht="14.25" customHeight="1" x14ac:dyDescent="0.2">
      <c r="A6" s="163"/>
      <c r="B6" s="197"/>
      <c r="C6" s="199"/>
      <c r="D6" s="200"/>
      <c r="E6" s="201">
        <v>1</v>
      </c>
      <c r="F6" s="443" t="s">
        <v>333</v>
      </c>
      <c r="G6" s="443" t="s">
        <v>334</v>
      </c>
      <c r="H6" s="443" t="s">
        <v>335</v>
      </c>
      <c r="I6" s="199"/>
      <c r="J6" s="199"/>
      <c r="K6" s="199"/>
      <c r="L6" s="163"/>
    </row>
    <row r="7" spans="1:14" x14ac:dyDescent="0.2">
      <c r="A7" s="202"/>
      <c r="B7" s="203"/>
      <c r="C7" s="204"/>
      <c r="D7" s="205"/>
      <c r="E7" s="206"/>
      <c r="F7" s="435"/>
      <c r="G7" s="435"/>
      <c r="H7" s="485"/>
      <c r="I7" s="488" t="s">
        <v>333</v>
      </c>
      <c r="J7" s="203"/>
      <c r="K7" s="203"/>
      <c r="L7" s="202"/>
    </row>
    <row r="8" spans="1:14" x14ac:dyDescent="0.2">
      <c r="A8" s="202"/>
      <c r="B8" s="203"/>
      <c r="C8" s="207"/>
      <c r="D8" s="203"/>
      <c r="E8" s="208" t="s">
        <v>79</v>
      </c>
      <c r="F8" s="432" t="s">
        <v>38</v>
      </c>
      <c r="G8" s="432"/>
      <c r="H8" s="437"/>
      <c r="I8" s="209"/>
      <c r="J8" s="210"/>
      <c r="K8" s="211"/>
      <c r="L8" s="202"/>
    </row>
    <row r="9" spans="1:14" x14ac:dyDescent="0.2">
      <c r="A9" s="202"/>
      <c r="B9" s="203"/>
      <c r="C9" s="443" t="s">
        <v>336</v>
      </c>
      <c r="D9" s="212"/>
      <c r="E9" s="213"/>
      <c r="F9" s="434"/>
      <c r="G9" s="434"/>
      <c r="H9" s="434"/>
      <c r="I9" s="214"/>
      <c r="J9" s="488" t="s">
        <v>333</v>
      </c>
      <c r="K9" s="211"/>
      <c r="L9" s="202"/>
    </row>
    <row r="10" spans="1:14" ht="15.75" customHeight="1" x14ac:dyDescent="0.2">
      <c r="A10" s="202"/>
      <c r="B10" s="215"/>
      <c r="C10" s="216"/>
      <c r="D10" s="203"/>
      <c r="E10" s="213" t="s">
        <v>80</v>
      </c>
      <c r="F10" s="443" t="s">
        <v>336</v>
      </c>
      <c r="G10" s="443" t="s">
        <v>337</v>
      </c>
      <c r="H10" s="443" t="s">
        <v>338</v>
      </c>
      <c r="I10" s="209"/>
      <c r="J10" s="217" t="s">
        <v>236</v>
      </c>
      <c r="K10" s="210"/>
      <c r="L10" s="202"/>
    </row>
    <row r="11" spans="1:14" x14ac:dyDescent="0.2">
      <c r="A11" s="202"/>
      <c r="B11" s="215"/>
      <c r="C11" s="207"/>
      <c r="D11" s="218"/>
      <c r="E11" s="219"/>
      <c r="F11" s="435"/>
      <c r="G11" s="435"/>
      <c r="H11" s="485"/>
      <c r="I11" s="443" t="s">
        <v>336</v>
      </c>
      <c r="J11" s="220"/>
      <c r="K11" s="211"/>
      <c r="L11" s="202"/>
    </row>
    <row r="12" spans="1:14" ht="15" customHeight="1" x14ac:dyDescent="0.2">
      <c r="A12" s="202"/>
      <c r="B12" s="215"/>
      <c r="C12" s="204"/>
      <c r="D12" s="203"/>
      <c r="E12" s="221" t="s">
        <v>81</v>
      </c>
      <c r="F12" s="432" t="s">
        <v>38</v>
      </c>
      <c r="G12" s="470"/>
      <c r="H12" s="474"/>
      <c r="I12" s="223"/>
      <c r="J12" s="214"/>
      <c r="K12" s="211"/>
      <c r="L12" s="202"/>
    </row>
    <row r="13" spans="1:14" x14ac:dyDescent="0.2">
      <c r="A13" s="202"/>
      <c r="B13" s="440" t="s">
        <v>344</v>
      </c>
      <c r="C13" s="225"/>
      <c r="D13" s="203"/>
      <c r="E13" s="213"/>
      <c r="F13" s="434"/>
      <c r="G13" s="434"/>
      <c r="H13" s="434"/>
      <c r="I13" s="209"/>
      <c r="J13" s="214"/>
      <c r="K13" s="443" t="s">
        <v>342</v>
      </c>
      <c r="L13" s="202"/>
    </row>
    <row r="14" spans="1:14" ht="13.5" customHeight="1" x14ac:dyDescent="0.2">
      <c r="A14" s="226"/>
      <c r="B14" s="207" t="s">
        <v>241</v>
      </c>
      <c r="C14" s="204"/>
      <c r="D14" s="203"/>
      <c r="E14" s="213" t="s">
        <v>82</v>
      </c>
      <c r="F14" s="436" t="s">
        <v>339</v>
      </c>
      <c r="G14" s="436" t="s">
        <v>340</v>
      </c>
      <c r="H14" s="436" t="s">
        <v>327</v>
      </c>
      <c r="I14" s="209"/>
      <c r="J14" s="214"/>
      <c r="K14" s="227" t="s">
        <v>237</v>
      </c>
      <c r="L14" s="202"/>
    </row>
    <row r="15" spans="1:14" x14ac:dyDescent="0.2">
      <c r="A15" s="226"/>
      <c r="B15" s="207"/>
      <c r="C15" s="204"/>
      <c r="D15" s="436" t="s">
        <v>339</v>
      </c>
      <c r="E15" s="206"/>
      <c r="F15" s="435"/>
      <c r="G15" s="435"/>
      <c r="H15" s="485"/>
      <c r="I15" s="438" t="s">
        <v>373</v>
      </c>
      <c r="J15" s="214"/>
      <c r="K15" s="214"/>
      <c r="L15" s="202"/>
    </row>
    <row r="16" spans="1:14" ht="15" customHeight="1" x14ac:dyDescent="0.2">
      <c r="A16" s="226"/>
      <c r="B16" s="207"/>
      <c r="C16" s="207"/>
      <c r="D16" s="229"/>
      <c r="E16" s="208" t="s">
        <v>83</v>
      </c>
      <c r="F16" s="438" t="s">
        <v>341</v>
      </c>
      <c r="G16" s="438" t="s">
        <v>299</v>
      </c>
      <c r="H16" s="471" t="s">
        <v>217</v>
      </c>
      <c r="I16" s="227" t="s">
        <v>236</v>
      </c>
      <c r="J16" s="220"/>
      <c r="K16" s="214"/>
      <c r="L16" s="202"/>
    </row>
    <row r="17" spans="1:12" x14ac:dyDescent="0.2">
      <c r="A17" s="226"/>
      <c r="B17" s="207"/>
      <c r="C17" s="440" t="s">
        <v>344</v>
      </c>
      <c r="D17" s="225"/>
      <c r="E17" s="213"/>
      <c r="F17" s="434"/>
      <c r="G17" s="434"/>
      <c r="H17" s="434"/>
      <c r="I17" s="214"/>
      <c r="J17" s="443" t="s">
        <v>342</v>
      </c>
      <c r="K17" s="220"/>
      <c r="L17" s="202"/>
    </row>
    <row r="18" spans="1:12" x14ac:dyDescent="0.2">
      <c r="A18" s="226"/>
      <c r="B18" s="204"/>
      <c r="C18" s="216" t="s">
        <v>236</v>
      </c>
      <c r="D18" s="204"/>
      <c r="E18" s="213" t="s">
        <v>84</v>
      </c>
      <c r="F18" s="443" t="s">
        <v>342</v>
      </c>
      <c r="G18" s="443" t="s">
        <v>343</v>
      </c>
      <c r="H18" s="443" t="s">
        <v>69</v>
      </c>
      <c r="I18" s="209"/>
      <c r="J18" s="217" t="s">
        <v>236</v>
      </c>
      <c r="K18" s="209"/>
      <c r="L18" s="230"/>
    </row>
    <row r="19" spans="1:12" x14ac:dyDescent="0.2">
      <c r="A19" s="202"/>
      <c r="B19" s="231"/>
      <c r="C19" s="207"/>
      <c r="D19" s="440" t="s">
        <v>344</v>
      </c>
      <c r="E19" s="206"/>
      <c r="F19" s="435"/>
      <c r="G19" s="435"/>
      <c r="H19" s="485"/>
      <c r="I19" s="443" t="s">
        <v>342</v>
      </c>
      <c r="J19" s="231"/>
      <c r="K19" s="214"/>
      <c r="L19" s="202"/>
    </row>
    <row r="20" spans="1:12" ht="15" customHeight="1" x14ac:dyDescent="0.2">
      <c r="A20" s="471" t="s">
        <v>346</v>
      </c>
      <c r="B20" s="232"/>
      <c r="C20" s="204"/>
      <c r="D20" s="204"/>
      <c r="E20" s="208" t="s">
        <v>85</v>
      </c>
      <c r="F20" s="440" t="s">
        <v>344</v>
      </c>
      <c r="G20" s="440" t="s">
        <v>345</v>
      </c>
      <c r="H20" s="475" t="s">
        <v>63</v>
      </c>
      <c r="I20" s="233" t="s">
        <v>236</v>
      </c>
      <c r="J20" s="204"/>
      <c r="K20" s="234"/>
      <c r="L20" s="488" t="s">
        <v>342</v>
      </c>
    </row>
    <row r="21" spans="1:12" x14ac:dyDescent="0.2">
      <c r="A21" s="235">
        <v>40</v>
      </c>
      <c r="B21" s="236"/>
      <c r="C21" s="237"/>
      <c r="D21" s="237"/>
      <c r="E21" s="238"/>
      <c r="F21" s="434"/>
      <c r="G21" s="434"/>
      <c r="H21" s="434"/>
      <c r="I21" s="237"/>
      <c r="J21" s="237"/>
      <c r="K21" s="236"/>
      <c r="L21" s="235">
        <v>41</v>
      </c>
    </row>
    <row r="22" spans="1:12" ht="13.5" customHeight="1" x14ac:dyDescent="0.2">
      <c r="A22" s="239"/>
      <c r="B22" s="240"/>
      <c r="C22" s="237"/>
      <c r="D22" s="237"/>
      <c r="E22" s="213" t="s">
        <v>86</v>
      </c>
      <c r="F22" s="436" t="s">
        <v>346</v>
      </c>
      <c r="G22" s="436" t="s">
        <v>314</v>
      </c>
      <c r="H22" s="436" t="s">
        <v>324</v>
      </c>
      <c r="I22" s="237"/>
      <c r="J22" s="237"/>
      <c r="K22" s="237"/>
      <c r="L22" s="241"/>
    </row>
    <row r="23" spans="1:12" x14ac:dyDescent="0.2">
      <c r="A23" s="242"/>
      <c r="B23" s="225"/>
      <c r="C23" s="204"/>
      <c r="D23" s="471" t="s">
        <v>346</v>
      </c>
      <c r="E23" s="219"/>
      <c r="F23" s="435"/>
      <c r="G23" s="435"/>
      <c r="H23" s="485"/>
      <c r="I23" s="436" t="s">
        <v>346</v>
      </c>
      <c r="J23" s="204"/>
      <c r="K23" s="204"/>
      <c r="L23" s="244"/>
    </row>
    <row r="24" spans="1:12" ht="12" customHeight="1" x14ac:dyDescent="0.2">
      <c r="A24" s="244"/>
      <c r="B24" s="204"/>
      <c r="C24" s="207"/>
      <c r="D24" s="204"/>
      <c r="E24" s="208" t="s">
        <v>87</v>
      </c>
      <c r="F24" s="432" t="s">
        <v>38</v>
      </c>
      <c r="G24" s="445"/>
      <c r="H24" s="469"/>
      <c r="I24" s="227"/>
      <c r="J24" s="231"/>
      <c r="K24" s="209"/>
      <c r="L24" s="244"/>
    </row>
    <row r="25" spans="1:12" x14ac:dyDescent="0.2">
      <c r="A25" s="244"/>
      <c r="B25" s="204"/>
      <c r="C25" s="471" t="s">
        <v>346</v>
      </c>
      <c r="D25" s="225"/>
      <c r="E25" s="213"/>
      <c r="F25" s="434"/>
      <c r="G25" s="434"/>
      <c r="H25" s="434"/>
      <c r="I25" s="214"/>
      <c r="J25" s="440" t="s">
        <v>349</v>
      </c>
      <c r="K25" s="209"/>
      <c r="L25" s="244"/>
    </row>
    <row r="26" spans="1:12" ht="14.25" customHeight="1" x14ac:dyDescent="0.2">
      <c r="A26" s="244"/>
      <c r="B26" s="207"/>
      <c r="C26" s="216" t="s">
        <v>241</v>
      </c>
      <c r="D26" s="204"/>
      <c r="E26" s="213" t="s">
        <v>88</v>
      </c>
      <c r="F26" s="443" t="s">
        <v>347</v>
      </c>
      <c r="G26" s="443" t="s">
        <v>348</v>
      </c>
      <c r="H26" s="443" t="s">
        <v>338</v>
      </c>
      <c r="I26" s="209"/>
      <c r="J26" s="245" t="s">
        <v>375</v>
      </c>
      <c r="K26" s="214"/>
      <c r="L26" s="226"/>
    </row>
    <row r="27" spans="1:12" x14ac:dyDescent="0.2">
      <c r="A27" s="244"/>
      <c r="B27" s="207"/>
      <c r="C27" s="207"/>
      <c r="D27" s="489" t="s">
        <v>347</v>
      </c>
      <c r="E27" s="206"/>
      <c r="F27" s="435"/>
      <c r="G27" s="435"/>
      <c r="H27" s="485"/>
      <c r="I27" s="440" t="s">
        <v>349</v>
      </c>
      <c r="J27" s="220"/>
      <c r="K27" s="214"/>
      <c r="L27" s="226"/>
    </row>
    <row r="28" spans="1:12" x14ac:dyDescent="0.2">
      <c r="A28" s="244"/>
      <c r="B28" s="207"/>
      <c r="C28" s="204"/>
      <c r="D28" s="204"/>
      <c r="E28" s="208" t="s">
        <v>89</v>
      </c>
      <c r="F28" s="440" t="s">
        <v>349</v>
      </c>
      <c r="G28" s="440" t="s">
        <v>308</v>
      </c>
      <c r="H28" s="475" t="s">
        <v>320</v>
      </c>
      <c r="I28" s="223" t="s">
        <v>236</v>
      </c>
      <c r="J28" s="214"/>
      <c r="K28" s="214"/>
      <c r="L28" s="226"/>
    </row>
    <row r="29" spans="1:12" ht="16.5" customHeight="1" x14ac:dyDescent="0.2">
      <c r="A29" s="244"/>
      <c r="B29" s="471" t="s">
        <v>346</v>
      </c>
      <c r="C29" s="225"/>
      <c r="D29" s="204"/>
      <c r="E29" s="213"/>
      <c r="F29" s="434"/>
      <c r="G29" s="434"/>
      <c r="H29" s="434"/>
      <c r="I29" s="209"/>
      <c r="J29" s="214"/>
      <c r="K29" s="438" t="s">
        <v>246</v>
      </c>
      <c r="L29" s="244"/>
    </row>
    <row r="30" spans="1:12" ht="15" customHeight="1" x14ac:dyDescent="0.2">
      <c r="A30" s="242"/>
      <c r="B30" s="207" t="s">
        <v>240</v>
      </c>
      <c r="C30" s="204"/>
      <c r="D30" s="204"/>
      <c r="E30" s="213" t="s">
        <v>90</v>
      </c>
      <c r="F30" s="443" t="s">
        <v>350</v>
      </c>
      <c r="G30" s="443" t="s">
        <v>197</v>
      </c>
      <c r="H30" s="443" t="s">
        <v>351</v>
      </c>
      <c r="I30" s="209"/>
      <c r="J30" s="214"/>
      <c r="K30" s="209" t="s">
        <v>241</v>
      </c>
      <c r="L30" s="226"/>
    </row>
    <row r="31" spans="1:12" x14ac:dyDescent="0.2">
      <c r="A31" s="242"/>
      <c r="B31" s="215"/>
      <c r="C31" s="204"/>
      <c r="D31" s="475" t="s">
        <v>350</v>
      </c>
      <c r="E31" s="206"/>
      <c r="F31" s="435"/>
      <c r="G31" s="435"/>
      <c r="H31" s="485"/>
      <c r="I31" s="443" t="s">
        <v>350</v>
      </c>
      <c r="J31" s="214"/>
      <c r="K31" s="211"/>
      <c r="L31" s="226"/>
    </row>
    <row r="32" spans="1:12" x14ac:dyDescent="0.2">
      <c r="A32" s="242"/>
      <c r="B32" s="215"/>
      <c r="C32" s="207"/>
      <c r="D32" s="204"/>
      <c r="E32" s="208" t="s">
        <v>91</v>
      </c>
      <c r="F32" s="432" t="s">
        <v>38</v>
      </c>
      <c r="G32" s="440"/>
      <c r="H32" s="475"/>
      <c r="I32" s="227"/>
      <c r="J32" s="220"/>
      <c r="K32" s="211"/>
      <c r="L32" s="226"/>
    </row>
    <row r="33" spans="1:16" x14ac:dyDescent="0.2">
      <c r="A33" s="242"/>
      <c r="B33" s="215"/>
      <c r="C33" s="475" t="s">
        <v>350</v>
      </c>
      <c r="D33" s="225"/>
      <c r="E33" s="213"/>
      <c r="F33" s="434"/>
      <c r="G33" s="434"/>
      <c r="H33" s="434"/>
      <c r="I33" s="214"/>
      <c r="J33" s="438" t="s">
        <v>246</v>
      </c>
      <c r="K33" s="210"/>
      <c r="L33" s="246"/>
    </row>
    <row r="34" spans="1:16" x14ac:dyDescent="0.2">
      <c r="A34" s="242"/>
      <c r="B34" s="203"/>
      <c r="C34" s="216" t="s">
        <v>236</v>
      </c>
      <c r="D34" s="204"/>
      <c r="E34" s="213" t="s">
        <v>92</v>
      </c>
      <c r="F34" s="439" t="s">
        <v>352</v>
      </c>
      <c r="G34" s="478" t="s">
        <v>353</v>
      </c>
      <c r="H34" s="478" t="s">
        <v>338</v>
      </c>
      <c r="I34" s="209"/>
      <c r="J34" s="231" t="s">
        <v>237</v>
      </c>
      <c r="K34" s="211"/>
      <c r="L34" s="246"/>
    </row>
    <row r="35" spans="1:16" x14ac:dyDescent="0.2">
      <c r="A35" s="242"/>
      <c r="B35" s="203"/>
      <c r="C35" s="207"/>
      <c r="D35" s="441" t="s">
        <v>352</v>
      </c>
      <c r="E35" s="206"/>
      <c r="F35" s="435"/>
      <c r="G35" s="435"/>
      <c r="H35" s="485"/>
      <c r="I35" s="438" t="s">
        <v>246</v>
      </c>
      <c r="J35" s="231"/>
      <c r="K35" s="211"/>
      <c r="L35" s="246"/>
    </row>
    <row r="36" spans="1:16" ht="13.5" thickBot="1" x14ac:dyDescent="0.25">
      <c r="A36" s="247"/>
      <c r="B36" s="203"/>
      <c r="C36" s="204"/>
      <c r="D36" s="204"/>
      <c r="E36" s="208" t="s">
        <v>93</v>
      </c>
      <c r="F36" s="438" t="s">
        <v>246</v>
      </c>
      <c r="G36" s="438" t="s">
        <v>354</v>
      </c>
      <c r="H36" s="475" t="s">
        <v>245</v>
      </c>
      <c r="I36" s="223" t="s">
        <v>236</v>
      </c>
      <c r="J36" s="211"/>
      <c r="K36" s="211"/>
      <c r="L36" s="248"/>
    </row>
    <row r="37" spans="1:16" ht="14.25" customHeight="1" x14ac:dyDescent="0.2">
      <c r="A37" s="249" t="s">
        <v>346</v>
      </c>
      <c r="B37" s="163"/>
      <c r="C37" s="164"/>
      <c r="D37" s="197"/>
      <c r="E37" s="250"/>
      <c r="F37" s="486"/>
      <c r="G37" s="486"/>
      <c r="H37" s="442"/>
      <c r="I37" s="252"/>
      <c r="J37" s="252"/>
      <c r="K37" s="252"/>
      <c r="L37" s="253" t="s">
        <v>342</v>
      </c>
    </row>
    <row r="38" spans="1:16" ht="15.75" thickBot="1" x14ac:dyDescent="0.3">
      <c r="A38" s="254">
        <v>40</v>
      </c>
      <c r="B38" s="197"/>
      <c r="C38" s="199"/>
      <c r="D38" s="200"/>
      <c r="E38" s="201">
        <v>17</v>
      </c>
      <c r="F38" s="443" t="s">
        <v>355</v>
      </c>
      <c r="G38" s="443" t="s">
        <v>197</v>
      </c>
      <c r="H38" s="443" t="s">
        <v>118</v>
      </c>
      <c r="I38" s="255"/>
      <c r="J38" s="255"/>
      <c r="K38" s="255"/>
      <c r="L38" s="256">
        <v>40</v>
      </c>
    </row>
    <row r="39" spans="1:16" x14ac:dyDescent="0.2">
      <c r="A39" s="257"/>
      <c r="B39" s="203"/>
      <c r="C39" s="204"/>
      <c r="D39" s="432" t="s">
        <v>374</v>
      </c>
      <c r="E39" s="206"/>
      <c r="F39" s="435"/>
      <c r="G39" s="435"/>
      <c r="H39" s="485"/>
      <c r="I39" s="443" t="s">
        <v>355</v>
      </c>
      <c r="J39" s="211"/>
      <c r="K39" s="211"/>
      <c r="L39" s="258"/>
    </row>
    <row r="40" spans="1:16" ht="14.25" x14ac:dyDescent="0.2">
      <c r="A40" s="242"/>
      <c r="B40" s="203"/>
      <c r="C40" s="207"/>
      <c r="D40" s="203"/>
      <c r="E40" s="208" t="s">
        <v>94</v>
      </c>
      <c r="F40" s="432" t="s">
        <v>356</v>
      </c>
      <c r="G40" s="432" t="s">
        <v>191</v>
      </c>
      <c r="H40" s="437" t="s">
        <v>217</v>
      </c>
      <c r="I40" s="227" t="s">
        <v>236</v>
      </c>
      <c r="J40" s="210"/>
      <c r="K40" s="211"/>
      <c r="L40" s="226"/>
      <c r="N40" s="259"/>
      <c r="O40" s="259"/>
      <c r="P40" s="259"/>
    </row>
    <row r="41" spans="1:16" x14ac:dyDescent="0.2">
      <c r="A41" s="242"/>
      <c r="B41" s="203"/>
      <c r="C41" s="432" t="s">
        <v>374</v>
      </c>
      <c r="D41" s="212"/>
      <c r="E41" s="213"/>
      <c r="F41" s="434"/>
      <c r="G41" s="434"/>
      <c r="H41" s="434"/>
      <c r="I41" s="214"/>
      <c r="J41" s="440" t="s">
        <v>357</v>
      </c>
      <c r="K41" s="211"/>
      <c r="L41" s="226"/>
    </row>
    <row r="42" spans="1:16" ht="15" customHeight="1" x14ac:dyDescent="0.2">
      <c r="A42" s="242"/>
      <c r="B42" s="215"/>
      <c r="C42" s="216"/>
      <c r="D42" s="203"/>
      <c r="E42" s="213" t="s">
        <v>95</v>
      </c>
      <c r="F42" s="432" t="s">
        <v>38</v>
      </c>
      <c r="G42" s="436"/>
      <c r="H42" s="436"/>
      <c r="I42" s="209"/>
      <c r="J42" s="217" t="s">
        <v>241</v>
      </c>
      <c r="K42" s="210"/>
      <c r="L42" s="226"/>
    </row>
    <row r="43" spans="1:16" x14ac:dyDescent="0.2">
      <c r="A43" s="242"/>
      <c r="B43" s="215"/>
      <c r="C43" s="207"/>
      <c r="D43" s="205"/>
      <c r="E43" s="219"/>
      <c r="F43" s="483"/>
      <c r="G43" s="483"/>
      <c r="H43" s="484"/>
      <c r="I43" s="440" t="s">
        <v>357</v>
      </c>
      <c r="J43" s="220"/>
      <c r="K43" s="211"/>
      <c r="L43" s="226"/>
    </row>
    <row r="44" spans="1:16" x14ac:dyDescent="0.2">
      <c r="A44" s="242"/>
      <c r="B44" s="215"/>
      <c r="C44" s="204"/>
      <c r="D44" s="203"/>
      <c r="E44" s="221" t="s">
        <v>96</v>
      </c>
      <c r="F44" s="440" t="s">
        <v>357</v>
      </c>
      <c r="G44" s="440" t="s">
        <v>358</v>
      </c>
      <c r="H44" s="475" t="s">
        <v>63</v>
      </c>
      <c r="I44" s="233"/>
      <c r="J44" s="207"/>
      <c r="K44" s="203"/>
      <c r="L44" s="226"/>
    </row>
    <row r="45" spans="1:16" x14ac:dyDescent="0.2">
      <c r="A45" s="242"/>
      <c r="B45" s="432" t="s">
        <v>374</v>
      </c>
      <c r="C45" s="225"/>
      <c r="D45" s="203"/>
      <c r="E45" s="213"/>
      <c r="F45" s="434"/>
      <c r="G45" s="434"/>
      <c r="H45" s="434"/>
      <c r="I45" s="209"/>
      <c r="J45" s="214"/>
      <c r="K45" s="440" t="s">
        <v>357</v>
      </c>
      <c r="L45" s="226"/>
    </row>
    <row r="46" spans="1:16" x14ac:dyDescent="0.2">
      <c r="A46" s="244"/>
      <c r="B46" s="207" t="s">
        <v>241</v>
      </c>
      <c r="C46" s="204"/>
      <c r="D46" s="203"/>
      <c r="E46" s="213" t="s">
        <v>97</v>
      </c>
      <c r="F46" s="436" t="s">
        <v>359</v>
      </c>
      <c r="G46" s="436" t="s">
        <v>314</v>
      </c>
      <c r="H46" s="436" t="s">
        <v>220</v>
      </c>
      <c r="I46" s="209"/>
      <c r="J46" s="214"/>
      <c r="K46" s="227" t="s">
        <v>237</v>
      </c>
      <c r="L46" s="226"/>
    </row>
    <row r="47" spans="1:16" x14ac:dyDescent="0.2">
      <c r="A47" s="244"/>
      <c r="B47" s="207"/>
      <c r="C47" s="204"/>
      <c r="D47" s="436" t="s">
        <v>359</v>
      </c>
      <c r="E47" s="206"/>
      <c r="F47" s="435"/>
      <c r="G47" s="435"/>
      <c r="H47" s="485"/>
      <c r="I47" s="482" t="s">
        <v>360</v>
      </c>
      <c r="J47" s="214"/>
      <c r="K47" s="214"/>
      <c r="L47" s="226"/>
    </row>
    <row r="48" spans="1:16" ht="15" customHeight="1" x14ac:dyDescent="0.2">
      <c r="A48" s="244"/>
      <c r="B48" s="207"/>
      <c r="C48" s="207"/>
      <c r="D48" s="229"/>
      <c r="E48" s="208" t="s">
        <v>98</v>
      </c>
      <c r="F48" s="482" t="s">
        <v>360</v>
      </c>
      <c r="G48" s="482" t="s">
        <v>361</v>
      </c>
      <c r="H48" s="471" t="s">
        <v>118</v>
      </c>
      <c r="I48" s="227" t="s">
        <v>237</v>
      </c>
      <c r="J48" s="220"/>
      <c r="K48" s="214"/>
      <c r="L48" s="226"/>
    </row>
    <row r="49" spans="1:12" x14ac:dyDescent="0.2">
      <c r="A49" s="244"/>
      <c r="B49" s="207"/>
      <c r="C49" s="436" t="s">
        <v>359</v>
      </c>
      <c r="D49" s="225"/>
      <c r="E49" s="213"/>
      <c r="F49" s="434"/>
      <c r="G49" s="434"/>
      <c r="H49" s="434"/>
      <c r="I49" s="214"/>
      <c r="J49" s="438" t="s">
        <v>362</v>
      </c>
      <c r="K49" s="220"/>
      <c r="L49" s="226"/>
    </row>
    <row r="50" spans="1:12" x14ac:dyDescent="0.2">
      <c r="A50" s="244"/>
      <c r="B50" s="204"/>
      <c r="C50" s="216"/>
      <c r="D50" s="204"/>
      <c r="E50" s="213" t="s">
        <v>99</v>
      </c>
      <c r="F50" s="432" t="s">
        <v>38</v>
      </c>
      <c r="G50" s="487"/>
      <c r="H50" s="487"/>
      <c r="I50" s="209"/>
      <c r="J50" s="217" t="s">
        <v>236</v>
      </c>
      <c r="K50" s="209"/>
      <c r="L50" s="260"/>
    </row>
    <row r="51" spans="1:12" x14ac:dyDescent="0.2">
      <c r="A51" s="242"/>
      <c r="B51" s="231"/>
      <c r="C51" s="207"/>
      <c r="D51" s="205"/>
      <c r="E51" s="206"/>
      <c r="F51" s="435"/>
      <c r="G51" s="435"/>
      <c r="H51" s="485"/>
      <c r="I51" s="438" t="s">
        <v>362</v>
      </c>
      <c r="J51" s="231"/>
      <c r="K51" s="214"/>
      <c r="L51" s="226"/>
    </row>
    <row r="52" spans="1:12" x14ac:dyDescent="0.2">
      <c r="A52" s="489" t="s">
        <v>364</v>
      </c>
      <c r="B52" s="232"/>
      <c r="C52" s="204"/>
      <c r="D52" s="204"/>
      <c r="E52" s="208" t="s">
        <v>100</v>
      </c>
      <c r="F52" s="438" t="s">
        <v>362</v>
      </c>
      <c r="G52" s="438" t="s">
        <v>363</v>
      </c>
      <c r="H52" s="471" t="s">
        <v>69</v>
      </c>
      <c r="I52" s="223"/>
      <c r="J52" s="209"/>
      <c r="K52" s="234"/>
      <c r="L52" s="472" t="s">
        <v>371</v>
      </c>
    </row>
    <row r="53" spans="1:12" x14ac:dyDescent="0.2">
      <c r="A53" s="255">
        <v>40</v>
      </c>
      <c r="B53" s="240"/>
      <c r="C53" s="237"/>
      <c r="D53" s="237"/>
      <c r="E53" s="238"/>
      <c r="F53" s="434"/>
      <c r="G53" s="434"/>
      <c r="H53" s="434"/>
      <c r="I53" s="236"/>
      <c r="J53" s="236"/>
      <c r="K53" s="236"/>
      <c r="L53" s="522" t="s">
        <v>239</v>
      </c>
    </row>
    <row r="54" spans="1:12" ht="15" customHeight="1" x14ac:dyDescent="0.2">
      <c r="A54" s="261"/>
      <c r="B54" s="240"/>
      <c r="C54" s="237"/>
      <c r="D54" s="237"/>
      <c r="E54" s="213" t="s">
        <v>101</v>
      </c>
      <c r="F54" s="443" t="s">
        <v>364</v>
      </c>
      <c r="G54" s="443" t="s">
        <v>191</v>
      </c>
      <c r="H54" s="443" t="s">
        <v>320</v>
      </c>
      <c r="L54" s="262"/>
    </row>
    <row r="55" spans="1:12" x14ac:dyDescent="0.2">
      <c r="A55" s="202"/>
      <c r="B55" s="225"/>
      <c r="C55" s="204"/>
      <c r="D55" s="243"/>
      <c r="E55" s="219"/>
      <c r="F55" s="435"/>
      <c r="G55" s="435"/>
      <c r="H55" s="485"/>
      <c r="I55" s="443" t="s">
        <v>364</v>
      </c>
      <c r="J55" s="209"/>
      <c r="K55" s="209"/>
      <c r="L55" s="242"/>
    </row>
    <row r="56" spans="1:12" x14ac:dyDescent="0.2">
      <c r="A56" s="226"/>
      <c r="B56" s="204"/>
      <c r="C56" s="207"/>
      <c r="D56" s="204"/>
      <c r="E56" s="208" t="s">
        <v>102</v>
      </c>
      <c r="F56" s="432" t="s">
        <v>38</v>
      </c>
      <c r="G56" s="438"/>
      <c r="H56" s="471"/>
      <c r="I56" s="227"/>
      <c r="J56" s="231"/>
      <c r="K56" s="209"/>
      <c r="L56" s="242"/>
    </row>
    <row r="57" spans="1:12" x14ac:dyDescent="0.2">
      <c r="A57" s="226"/>
      <c r="B57" s="204"/>
      <c r="C57" s="443" t="s">
        <v>364</v>
      </c>
      <c r="D57" s="225"/>
      <c r="E57" s="213"/>
      <c r="F57" s="434"/>
      <c r="G57" s="434"/>
      <c r="H57" s="434"/>
      <c r="I57" s="214"/>
      <c r="J57" s="436" t="s">
        <v>365</v>
      </c>
      <c r="K57" s="209"/>
      <c r="L57" s="242"/>
    </row>
    <row r="58" spans="1:12" ht="15.75" customHeight="1" x14ac:dyDescent="0.2">
      <c r="A58" s="226"/>
      <c r="B58" s="207"/>
      <c r="C58" s="216"/>
      <c r="D58" s="204"/>
      <c r="E58" s="213" t="s">
        <v>103</v>
      </c>
      <c r="F58" s="436" t="s">
        <v>365</v>
      </c>
      <c r="G58" s="436" t="s">
        <v>366</v>
      </c>
      <c r="H58" s="436" t="s">
        <v>69</v>
      </c>
      <c r="I58" s="209"/>
      <c r="J58" s="245" t="s">
        <v>237</v>
      </c>
      <c r="K58" s="214"/>
      <c r="L58" s="202"/>
    </row>
    <row r="59" spans="1:12" x14ac:dyDescent="0.2">
      <c r="A59" s="226"/>
      <c r="B59" s="207"/>
      <c r="C59" s="207"/>
      <c r="D59" s="224"/>
      <c r="E59" s="206"/>
      <c r="F59" s="435"/>
      <c r="G59" s="435"/>
      <c r="H59" s="485"/>
      <c r="I59" s="436" t="s">
        <v>365</v>
      </c>
      <c r="J59" s="220"/>
      <c r="K59" s="214"/>
      <c r="L59" s="202"/>
    </row>
    <row r="60" spans="1:12" x14ac:dyDescent="0.2">
      <c r="A60" s="226"/>
      <c r="B60" s="207"/>
      <c r="C60" s="204"/>
      <c r="D60" s="204"/>
      <c r="E60" s="208" t="s">
        <v>104</v>
      </c>
      <c r="F60" s="432" t="s">
        <v>38</v>
      </c>
      <c r="G60" s="438"/>
      <c r="H60" s="471"/>
      <c r="I60" s="223"/>
      <c r="J60" s="214"/>
      <c r="K60" s="214"/>
      <c r="L60" s="202"/>
    </row>
    <row r="61" spans="1:12" x14ac:dyDescent="0.2">
      <c r="A61" s="226"/>
      <c r="B61" s="489" t="s">
        <v>364</v>
      </c>
      <c r="C61" s="225"/>
      <c r="D61" s="204"/>
      <c r="E61" s="213"/>
      <c r="F61" s="434"/>
      <c r="G61" s="434"/>
      <c r="H61" s="434"/>
      <c r="I61" s="209"/>
      <c r="J61" s="214"/>
      <c r="K61" s="445" t="s">
        <v>371</v>
      </c>
      <c r="L61" s="242"/>
    </row>
    <row r="62" spans="1:12" ht="12.75" customHeight="1" x14ac:dyDescent="0.2">
      <c r="A62" s="202"/>
      <c r="B62" s="207" t="s">
        <v>241</v>
      </c>
      <c r="C62" s="204"/>
      <c r="D62" s="204"/>
      <c r="E62" s="213" t="s">
        <v>105</v>
      </c>
      <c r="F62" s="436" t="s">
        <v>251</v>
      </c>
      <c r="G62" s="436" t="s">
        <v>367</v>
      </c>
      <c r="H62" s="436" t="s">
        <v>250</v>
      </c>
      <c r="I62" s="209"/>
      <c r="J62" s="214"/>
      <c r="K62" s="209" t="s">
        <v>241</v>
      </c>
      <c r="L62" s="202"/>
    </row>
    <row r="63" spans="1:12" x14ac:dyDescent="0.2">
      <c r="A63" s="202"/>
      <c r="B63" s="215"/>
      <c r="C63" s="204"/>
      <c r="D63" s="438" t="s">
        <v>368</v>
      </c>
      <c r="E63" s="206"/>
      <c r="F63" s="435"/>
      <c r="G63" s="435"/>
      <c r="H63" s="485"/>
      <c r="I63" s="436" t="s">
        <v>251</v>
      </c>
      <c r="J63" s="214"/>
      <c r="K63" s="211"/>
      <c r="L63" s="202"/>
    </row>
    <row r="64" spans="1:12" ht="15" customHeight="1" x14ac:dyDescent="0.2">
      <c r="A64" s="202"/>
      <c r="B64" s="215"/>
      <c r="C64" s="207"/>
      <c r="D64" s="204"/>
      <c r="E64" s="208" t="s">
        <v>106</v>
      </c>
      <c r="F64" s="438" t="s">
        <v>368</v>
      </c>
      <c r="G64" s="438" t="s">
        <v>369</v>
      </c>
      <c r="H64" s="471" t="s">
        <v>370</v>
      </c>
      <c r="I64" s="227"/>
      <c r="J64" s="220"/>
      <c r="K64" s="211"/>
      <c r="L64" s="202"/>
    </row>
    <row r="65" spans="1:12" x14ac:dyDescent="0.2">
      <c r="A65" s="202"/>
      <c r="B65" s="215"/>
      <c r="C65" s="438" t="s">
        <v>368</v>
      </c>
      <c r="D65" s="225"/>
      <c r="E65" s="213"/>
      <c r="F65" s="434"/>
      <c r="G65" s="434"/>
      <c r="H65" s="434"/>
      <c r="I65" s="214"/>
      <c r="J65" s="445" t="s">
        <v>371</v>
      </c>
      <c r="K65" s="210"/>
      <c r="L65" s="263"/>
    </row>
    <row r="66" spans="1:12" x14ac:dyDescent="0.2">
      <c r="A66" s="202"/>
      <c r="B66" s="203"/>
      <c r="C66" s="216"/>
      <c r="D66" s="204"/>
      <c r="E66" s="213" t="s">
        <v>107</v>
      </c>
      <c r="F66" s="439" t="s">
        <v>38</v>
      </c>
      <c r="G66" s="478"/>
      <c r="H66" s="478"/>
      <c r="I66" s="209"/>
      <c r="J66" s="231" t="s">
        <v>237</v>
      </c>
      <c r="K66" s="211"/>
      <c r="L66" s="263"/>
    </row>
    <row r="67" spans="1:12" x14ac:dyDescent="0.2">
      <c r="A67" s="202"/>
      <c r="B67" s="203"/>
      <c r="C67" s="207"/>
      <c r="D67" s="224"/>
      <c r="E67" s="206"/>
      <c r="F67" s="435"/>
      <c r="G67" s="435"/>
      <c r="H67" s="485"/>
      <c r="I67" s="445" t="s">
        <v>371</v>
      </c>
      <c r="J67" s="225"/>
      <c r="K67" s="203"/>
      <c r="L67" s="263"/>
    </row>
    <row r="68" spans="1:12" ht="16.5" customHeight="1" x14ac:dyDescent="0.2">
      <c r="A68" s="202"/>
      <c r="B68" s="203"/>
      <c r="C68" s="204"/>
      <c r="D68" s="204"/>
      <c r="E68" s="208" t="s">
        <v>108</v>
      </c>
      <c r="F68" s="445" t="s">
        <v>371</v>
      </c>
      <c r="G68" s="445" t="s">
        <v>372</v>
      </c>
      <c r="H68" s="469" t="s">
        <v>324</v>
      </c>
      <c r="I68" s="233"/>
      <c r="J68" s="203"/>
      <c r="K68" s="203"/>
      <c r="L68" s="263"/>
    </row>
    <row r="69" spans="1:12" x14ac:dyDescent="0.2">
      <c r="B69" s="163"/>
      <c r="C69" s="164"/>
      <c r="D69" s="197"/>
      <c r="E69" s="250"/>
      <c r="F69" s="431"/>
      <c r="G69" s="431"/>
      <c r="H69" s="251"/>
      <c r="I69" s="163"/>
      <c r="J69" s="163"/>
      <c r="K69" s="16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1"/>
  <dimension ref="A1:IU213"/>
  <sheetViews>
    <sheetView showGridLines="0" showZeros="0" topLeftCell="A4" zoomScale="50" zoomScaleNormal="50" workbookViewId="0">
      <selection activeCell="L9" sqref="L9"/>
    </sheetView>
  </sheetViews>
  <sheetFormatPr defaultColWidth="15.28515625" defaultRowHeight="20.25" x14ac:dyDescent="0.3"/>
  <cols>
    <col min="1" max="1" width="7.5703125" style="4" customWidth="1"/>
    <col min="2" max="2" width="5.5703125" style="4" customWidth="1"/>
    <col min="3" max="3" width="13.7109375" style="4" customWidth="1"/>
    <col min="4" max="4" width="48.7109375" style="4" customWidth="1"/>
    <col min="5" max="5" width="24.28515625" style="4" customWidth="1"/>
    <col min="6" max="6" width="19.28515625" style="4" customWidth="1"/>
    <col min="7" max="10" width="18.5703125" style="4" customWidth="1"/>
    <col min="11" max="11" width="14.28515625" style="4" customWidth="1"/>
    <col min="12" max="12" width="16" style="4" customWidth="1"/>
    <col min="13" max="13" width="5" style="3" customWidth="1"/>
    <col min="14" max="14" width="14.42578125" style="1" hidden="1" customWidth="1"/>
    <col min="15" max="15" width="10.85546875" style="1" hidden="1" customWidth="1"/>
    <col min="16" max="16" width="24.42578125" style="1" hidden="1" customWidth="1"/>
    <col min="17" max="17" width="20.5703125" style="1" hidden="1" customWidth="1"/>
    <col min="18" max="23" width="14.5703125" style="1" hidden="1" customWidth="1"/>
    <col min="24" max="24" width="10.85546875" style="1" hidden="1" customWidth="1"/>
    <col min="25" max="25" width="24.7109375" style="1" hidden="1" customWidth="1"/>
    <col min="26" max="26" width="20.42578125" style="1" hidden="1" customWidth="1"/>
    <col min="27" max="30" width="15.28515625" style="1" hidden="1" customWidth="1"/>
    <col min="31" max="32" width="15" style="1" hidden="1" customWidth="1"/>
    <col min="33" max="34" width="15.28515625" style="1" hidden="1" customWidth="1"/>
    <col min="35" max="204" width="15.28515625" style="1" customWidth="1"/>
    <col min="205" max="205" width="3.140625" style="1" customWidth="1"/>
    <col min="206" max="256" width="15.28515625" style="1"/>
    <col min="257" max="257" width="7.5703125" style="1" customWidth="1"/>
    <col min="258" max="258" width="5.5703125" style="1" customWidth="1"/>
    <col min="259" max="259" width="13.7109375" style="1" customWidth="1"/>
    <col min="260" max="260" width="48.7109375" style="1" customWidth="1"/>
    <col min="261" max="261" width="24.28515625" style="1" customWidth="1"/>
    <col min="262" max="262" width="19.28515625" style="1" customWidth="1"/>
    <col min="263" max="266" width="18.5703125" style="1" customWidth="1"/>
    <col min="267" max="267" width="14.28515625" style="1" customWidth="1"/>
    <col min="268" max="268" width="16" style="1" customWidth="1"/>
    <col min="269" max="269" width="5" style="1" customWidth="1"/>
    <col min="270" max="290" width="0" style="1" hidden="1" customWidth="1"/>
    <col min="291" max="460" width="15.28515625" style="1"/>
    <col min="461" max="461" width="3.140625" style="1" customWidth="1"/>
    <col min="462" max="512" width="15.28515625" style="1"/>
    <col min="513" max="513" width="7.5703125" style="1" customWidth="1"/>
    <col min="514" max="514" width="5.5703125" style="1" customWidth="1"/>
    <col min="515" max="515" width="13.7109375" style="1" customWidth="1"/>
    <col min="516" max="516" width="48.7109375" style="1" customWidth="1"/>
    <col min="517" max="517" width="24.28515625" style="1" customWidth="1"/>
    <col min="518" max="518" width="19.28515625" style="1" customWidth="1"/>
    <col min="519" max="522" width="18.5703125" style="1" customWidth="1"/>
    <col min="523" max="523" width="14.28515625" style="1" customWidth="1"/>
    <col min="524" max="524" width="16" style="1" customWidth="1"/>
    <col min="525" max="525" width="5" style="1" customWidth="1"/>
    <col min="526" max="546" width="0" style="1" hidden="1" customWidth="1"/>
    <col min="547" max="716" width="15.28515625" style="1"/>
    <col min="717" max="717" width="3.140625" style="1" customWidth="1"/>
    <col min="718" max="768" width="15.28515625" style="1"/>
    <col min="769" max="769" width="7.5703125" style="1" customWidth="1"/>
    <col min="770" max="770" width="5.5703125" style="1" customWidth="1"/>
    <col min="771" max="771" width="13.7109375" style="1" customWidth="1"/>
    <col min="772" max="772" width="48.7109375" style="1" customWidth="1"/>
    <col min="773" max="773" width="24.28515625" style="1" customWidth="1"/>
    <col min="774" max="774" width="19.28515625" style="1" customWidth="1"/>
    <col min="775" max="778" width="18.5703125" style="1" customWidth="1"/>
    <col min="779" max="779" width="14.28515625" style="1" customWidth="1"/>
    <col min="780" max="780" width="16" style="1" customWidth="1"/>
    <col min="781" max="781" width="5" style="1" customWidth="1"/>
    <col min="782" max="802" width="0" style="1" hidden="1" customWidth="1"/>
    <col min="803" max="972" width="15.28515625" style="1"/>
    <col min="973" max="973" width="3.140625" style="1" customWidth="1"/>
    <col min="974" max="1024" width="15.28515625" style="1"/>
    <col min="1025" max="1025" width="7.5703125" style="1" customWidth="1"/>
    <col min="1026" max="1026" width="5.5703125" style="1" customWidth="1"/>
    <col min="1027" max="1027" width="13.7109375" style="1" customWidth="1"/>
    <col min="1028" max="1028" width="48.7109375" style="1" customWidth="1"/>
    <col min="1029" max="1029" width="24.28515625" style="1" customWidth="1"/>
    <col min="1030" max="1030" width="19.28515625" style="1" customWidth="1"/>
    <col min="1031" max="1034" width="18.5703125" style="1" customWidth="1"/>
    <col min="1035" max="1035" width="14.28515625" style="1" customWidth="1"/>
    <col min="1036" max="1036" width="16" style="1" customWidth="1"/>
    <col min="1037" max="1037" width="5" style="1" customWidth="1"/>
    <col min="1038" max="1058" width="0" style="1" hidden="1" customWidth="1"/>
    <col min="1059" max="1228" width="15.28515625" style="1"/>
    <col min="1229" max="1229" width="3.140625" style="1" customWidth="1"/>
    <col min="1230" max="1280" width="15.28515625" style="1"/>
    <col min="1281" max="1281" width="7.5703125" style="1" customWidth="1"/>
    <col min="1282" max="1282" width="5.5703125" style="1" customWidth="1"/>
    <col min="1283" max="1283" width="13.7109375" style="1" customWidth="1"/>
    <col min="1284" max="1284" width="48.7109375" style="1" customWidth="1"/>
    <col min="1285" max="1285" width="24.28515625" style="1" customWidth="1"/>
    <col min="1286" max="1286" width="19.28515625" style="1" customWidth="1"/>
    <col min="1287" max="1290" width="18.5703125" style="1" customWidth="1"/>
    <col min="1291" max="1291" width="14.28515625" style="1" customWidth="1"/>
    <col min="1292" max="1292" width="16" style="1" customWidth="1"/>
    <col min="1293" max="1293" width="5" style="1" customWidth="1"/>
    <col min="1294" max="1314" width="0" style="1" hidden="1" customWidth="1"/>
    <col min="1315" max="1484" width="15.28515625" style="1"/>
    <col min="1485" max="1485" width="3.140625" style="1" customWidth="1"/>
    <col min="1486" max="1536" width="15.28515625" style="1"/>
    <col min="1537" max="1537" width="7.5703125" style="1" customWidth="1"/>
    <col min="1538" max="1538" width="5.5703125" style="1" customWidth="1"/>
    <col min="1539" max="1539" width="13.7109375" style="1" customWidth="1"/>
    <col min="1540" max="1540" width="48.7109375" style="1" customWidth="1"/>
    <col min="1541" max="1541" width="24.28515625" style="1" customWidth="1"/>
    <col min="1542" max="1542" width="19.28515625" style="1" customWidth="1"/>
    <col min="1543" max="1546" width="18.5703125" style="1" customWidth="1"/>
    <col min="1547" max="1547" width="14.28515625" style="1" customWidth="1"/>
    <col min="1548" max="1548" width="16" style="1" customWidth="1"/>
    <col min="1549" max="1549" width="5" style="1" customWidth="1"/>
    <col min="1550" max="1570" width="0" style="1" hidden="1" customWidth="1"/>
    <col min="1571" max="1740" width="15.28515625" style="1"/>
    <col min="1741" max="1741" width="3.140625" style="1" customWidth="1"/>
    <col min="1742" max="1792" width="15.28515625" style="1"/>
    <col min="1793" max="1793" width="7.5703125" style="1" customWidth="1"/>
    <col min="1794" max="1794" width="5.5703125" style="1" customWidth="1"/>
    <col min="1795" max="1795" width="13.7109375" style="1" customWidth="1"/>
    <col min="1796" max="1796" width="48.7109375" style="1" customWidth="1"/>
    <col min="1797" max="1797" width="24.28515625" style="1" customWidth="1"/>
    <col min="1798" max="1798" width="19.28515625" style="1" customWidth="1"/>
    <col min="1799" max="1802" width="18.5703125" style="1" customWidth="1"/>
    <col min="1803" max="1803" width="14.28515625" style="1" customWidth="1"/>
    <col min="1804" max="1804" width="16" style="1" customWidth="1"/>
    <col min="1805" max="1805" width="5" style="1" customWidth="1"/>
    <col min="1806" max="1826" width="0" style="1" hidden="1" customWidth="1"/>
    <col min="1827" max="1996" width="15.28515625" style="1"/>
    <col min="1997" max="1997" width="3.140625" style="1" customWidth="1"/>
    <col min="1998" max="2048" width="15.28515625" style="1"/>
    <col min="2049" max="2049" width="7.5703125" style="1" customWidth="1"/>
    <col min="2050" max="2050" width="5.5703125" style="1" customWidth="1"/>
    <col min="2051" max="2051" width="13.7109375" style="1" customWidth="1"/>
    <col min="2052" max="2052" width="48.7109375" style="1" customWidth="1"/>
    <col min="2053" max="2053" width="24.28515625" style="1" customWidth="1"/>
    <col min="2054" max="2054" width="19.28515625" style="1" customWidth="1"/>
    <col min="2055" max="2058" width="18.5703125" style="1" customWidth="1"/>
    <col min="2059" max="2059" width="14.28515625" style="1" customWidth="1"/>
    <col min="2060" max="2060" width="16" style="1" customWidth="1"/>
    <col min="2061" max="2061" width="5" style="1" customWidth="1"/>
    <col min="2062" max="2082" width="0" style="1" hidden="1" customWidth="1"/>
    <col min="2083" max="2252" width="15.28515625" style="1"/>
    <col min="2253" max="2253" width="3.140625" style="1" customWidth="1"/>
    <col min="2254" max="2304" width="15.28515625" style="1"/>
    <col min="2305" max="2305" width="7.5703125" style="1" customWidth="1"/>
    <col min="2306" max="2306" width="5.5703125" style="1" customWidth="1"/>
    <col min="2307" max="2307" width="13.7109375" style="1" customWidth="1"/>
    <col min="2308" max="2308" width="48.7109375" style="1" customWidth="1"/>
    <col min="2309" max="2309" width="24.28515625" style="1" customWidth="1"/>
    <col min="2310" max="2310" width="19.28515625" style="1" customWidth="1"/>
    <col min="2311" max="2314" width="18.5703125" style="1" customWidth="1"/>
    <col min="2315" max="2315" width="14.28515625" style="1" customWidth="1"/>
    <col min="2316" max="2316" width="16" style="1" customWidth="1"/>
    <col min="2317" max="2317" width="5" style="1" customWidth="1"/>
    <col min="2318" max="2338" width="0" style="1" hidden="1" customWidth="1"/>
    <col min="2339" max="2508" width="15.28515625" style="1"/>
    <col min="2509" max="2509" width="3.140625" style="1" customWidth="1"/>
    <col min="2510" max="2560" width="15.28515625" style="1"/>
    <col min="2561" max="2561" width="7.5703125" style="1" customWidth="1"/>
    <col min="2562" max="2562" width="5.5703125" style="1" customWidth="1"/>
    <col min="2563" max="2563" width="13.7109375" style="1" customWidth="1"/>
    <col min="2564" max="2564" width="48.7109375" style="1" customWidth="1"/>
    <col min="2565" max="2565" width="24.28515625" style="1" customWidth="1"/>
    <col min="2566" max="2566" width="19.28515625" style="1" customWidth="1"/>
    <col min="2567" max="2570" width="18.5703125" style="1" customWidth="1"/>
    <col min="2571" max="2571" width="14.28515625" style="1" customWidth="1"/>
    <col min="2572" max="2572" width="16" style="1" customWidth="1"/>
    <col min="2573" max="2573" width="5" style="1" customWidth="1"/>
    <col min="2574" max="2594" width="0" style="1" hidden="1" customWidth="1"/>
    <col min="2595" max="2764" width="15.28515625" style="1"/>
    <col min="2765" max="2765" width="3.140625" style="1" customWidth="1"/>
    <col min="2766" max="2816" width="15.28515625" style="1"/>
    <col min="2817" max="2817" width="7.5703125" style="1" customWidth="1"/>
    <col min="2818" max="2818" width="5.5703125" style="1" customWidth="1"/>
    <col min="2819" max="2819" width="13.7109375" style="1" customWidth="1"/>
    <col min="2820" max="2820" width="48.7109375" style="1" customWidth="1"/>
    <col min="2821" max="2821" width="24.28515625" style="1" customWidth="1"/>
    <col min="2822" max="2822" width="19.28515625" style="1" customWidth="1"/>
    <col min="2823" max="2826" width="18.5703125" style="1" customWidth="1"/>
    <col min="2827" max="2827" width="14.28515625" style="1" customWidth="1"/>
    <col min="2828" max="2828" width="16" style="1" customWidth="1"/>
    <col min="2829" max="2829" width="5" style="1" customWidth="1"/>
    <col min="2830" max="2850" width="0" style="1" hidden="1" customWidth="1"/>
    <col min="2851" max="3020" width="15.28515625" style="1"/>
    <col min="3021" max="3021" width="3.140625" style="1" customWidth="1"/>
    <col min="3022" max="3072" width="15.28515625" style="1"/>
    <col min="3073" max="3073" width="7.5703125" style="1" customWidth="1"/>
    <col min="3074" max="3074" width="5.5703125" style="1" customWidth="1"/>
    <col min="3075" max="3075" width="13.7109375" style="1" customWidth="1"/>
    <col min="3076" max="3076" width="48.7109375" style="1" customWidth="1"/>
    <col min="3077" max="3077" width="24.28515625" style="1" customWidth="1"/>
    <col min="3078" max="3078" width="19.28515625" style="1" customWidth="1"/>
    <col min="3079" max="3082" width="18.5703125" style="1" customWidth="1"/>
    <col min="3083" max="3083" width="14.28515625" style="1" customWidth="1"/>
    <col min="3084" max="3084" width="16" style="1" customWidth="1"/>
    <col min="3085" max="3085" width="5" style="1" customWidth="1"/>
    <col min="3086" max="3106" width="0" style="1" hidden="1" customWidth="1"/>
    <col min="3107" max="3276" width="15.28515625" style="1"/>
    <col min="3277" max="3277" width="3.140625" style="1" customWidth="1"/>
    <col min="3278" max="3328" width="15.28515625" style="1"/>
    <col min="3329" max="3329" width="7.5703125" style="1" customWidth="1"/>
    <col min="3330" max="3330" width="5.5703125" style="1" customWidth="1"/>
    <col min="3331" max="3331" width="13.7109375" style="1" customWidth="1"/>
    <col min="3332" max="3332" width="48.7109375" style="1" customWidth="1"/>
    <col min="3333" max="3333" width="24.28515625" style="1" customWidth="1"/>
    <col min="3334" max="3334" width="19.28515625" style="1" customWidth="1"/>
    <col min="3335" max="3338" width="18.5703125" style="1" customWidth="1"/>
    <col min="3339" max="3339" width="14.28515625" style="1" customWidth="1"/>
    <col min="3340" max="3340" width="16" style="1" customWidth="1"/>
    <col min="3341" max="3341" width="5" style="1" customWidth="1"/>
    <col min="3342" max="3362" width="0" style="1" hidden="1" customWidth="1"/>
    <col min="3363" max="3532" width="15.28515625" style="1"/>
    <col min="3533" max="3533" width="3.140625" style="1" customWidth="1"/>
    <col min="3534" max="3584" width="15.28515625" style="1"/>
    <col min="3585" max="3585" width="7.5703125" style="1" customWidth="1"/>
    <col min="3586" max="3586" width="5.5703125" style="1" customWidth="1"/>
    <col min="3587" max="3587" width="13.7109375" style="1" customWidth="1"/>
    <col min="3588" max="3588" width="48.7109375" style="1" customWidth="1"/>
    <col min="3589" max="3589" width="24.28515625" style="1" customWidth="1"/>
    <col min="3590" max="3590" width="19.28515625" style="1" customWidth="1"/>
    <col min="3591" max="3594" width="18.5703125" style="1" customWidth="1"/>
    <col min="3595" max="3595" width="14.28515625" style="1" customWidth="1"/>
    <col min="3596" max="3596" width="16" style="1" customWidth="1"/>
    <col min="3597" max="3597" width="5" style="1" customWidth="1"/>
    <col min="3598" max="3618" width="0" style="1" hidden="1" customWidth="1"/>
    <col min="3619" max="3788" width="15.28515625" style="1"/>
    <col min="3789" max="3789" width="3.140625" style="1" customWidth="1"/>
    <col min="3790" max="3840" width="15.28515625" style="1"/>
    <col min="3841" max="3841" width="7.5703125" style="1" customWidth="1"/>
    <col min="3842" max="3842" width="5.5703125" style="1" customWidth="1"/>
    <col min="3843" max="3843" width="13.7109375" style="1" customWidth="1"/>
    <col min="3844" max="3844" width="48.7109375" style="1" customWidth="1"/>
    <col min="3845" max="3845" width="24.28515625" style="1" customWidth="1"/>
    <col min="3846" max="3846" width="19.28515625" style="1" customWidth="1"/>
    <col min="3847" max="3850" width="18.5703125" style="1" customWidth="1"/>
    <col min="3851" max="3851" width="14.28515625" style="1" customWidth="1"/>
    <col min="3852" max="3852" width="16" style="1" customWidth="1"/>
    <col min="3853" max="3853" width="5" style="1" customWidth="1"/>
    <col min="3854" max="3874" width="0" style="1" hidden="1" customWidth="1"/>
    <col min="3875" max="4044" width="15.28515625" style="1"/>
    <col min="4045" max="4045" width="3.140625" style="1" customWidth="1"/>
    <col min="4046" max="4096" width="15.28515625" style="1"/>
    <col min="4097" max="4097" width="7.5703125" style="1" customWidth="1"/>
    <col min="4098" max="4098" width="5.5703125" style="1" customWidth="1"/>
    <col min="4099" max="4099" width="13.7109375" style="1" customWidth="1"/>
    <col min="4100" max="4100" width="48.7109375" style="1" customWidth="1"/>
    <col min="4101" max="4101" width="24.28515625" style="1" customWidth="1"/>
    <col min="4102" max="4102" width="19.28515625" style="1" customWidth="1"/>
    <col min="4103" max="4106" width="18.5703125" style="1" customWidth="1"/>
    <col min="4107" max="4107" width="14.28515625" style="1" customWidth="1"/>
    <col min="4108" max="4108" width="16" style="1" customWidth="1"/>
    <col min="4109" max="4109" width="5" style="1" customWidth="1"/>
    <col min="4110" max="4130" width="0" style="1" hidden="1" customWidth="1"/>
    <col min="4131" max="4300" width="15.28515625" style="1"/>
    <col min="4301" max="4301" width="3.140625" style="1" customWidth="1"/>
    <col min="4302" max="4352" width="15.28515625" style="1"/>
    <col min="4353" max="4353" width="7.5703125" style="1" customWidth="1"/>
    <col min="4354" max="4354" width="5.5703125" style="1" customWidth="1"/>
    <col min="4355" max="4355" width="13.7109375" style="1" customWidth="1"/>
    <col min="4356" max="4356" width="48.7109375" style="1" customWidth="1"/>
    <col min="4357" max="4357" width="24.28515625" style="1" customWidth="1"/>
    <col min="4358" max="4358" width="19.28515625" style="1" customWidth="1"/>
    <col min="4359" max="4362" width="18.5703125" style="1" customWidth="1"/>
    <col min="4363" max="4363" width="14.28515625" style="1" customWidth="1"/>
    <col min="4364" max="4364" width="16" style="1" customWidth="1"/>
    <col min="4365" max="4365" width="5" style="1" customWidth="1"/>
    <col min="4366" max="4386" width="0" style="1" hidden="1" customWidth="1"/>
    <col min="4387" max="4556" width="15.28515625" style="1"/>
    <col min="4557" max="4557" width="3.140625" style="1" customWidth="1"/>
    <col min="4558" max="4608" width="15.28515625" style="1"/>
    <col min="4609" max="4609" width="7.5703125" style="1" customWidth="1"/>
    <col min="4610" max="4610" width="5.5703125" style="1" customWidth="1"/>
    <col min="4611" max="4611" width="13.7109375" style="1" customWidth="1"/>
    <col min="4612" max="4612" width="48.7109375" style="1" customWidth="1"/>
    <col min="4613" max="4613" width="24.28515625" style="1" customWidth="1"/>
    <col min="4614" max="4614" width="19.28515625" style="1" customWidth="1"/>
    <col min="4615" max="4618" width="18.5703125" style="1" customWidth="1"/>
    <col min="4619" max="4619" width="14.28515625" style="1" customWidth="1"/>
    <col min="4620" max="4620" width="16" style="1" customWidth="1"/>
    <col min="4621" max="4621" width="5" style="1" customWidth="1"/>
    <col min="4622" max="4642" width="0" style="1" hidden="1" customWidth="1"/>
    <col min="4643" max="4812" width="15.28515625" style="1"/>
    <col min="4813" max="4813" width="3.140625" style="1" customWidth="1"/>
    <col min="4814" max="4864" width="15.28515625" style="1"/>
    <col min="4865" max="4865" width="7.5703125" style="1" customWidth="1"/>
    <col min="4866" max="4866" width="5.5703125" style="1" customWidth="1"/>
    <col min="4867" max="4867" width="13.7109375" style="1" customWidth="1"/>
    <col min="4868" max="4868" width="48.7109375" style="1" customWidth="1"/>
    <col min="4869" max="4869" width="24.28515625" style="1" customWidth="1"/>
    <col min="4870" max="4870" width="19.28515625" style="1" customWidth="1"/>
    <col min="4871" max="4874" width="18.5703125" style="1" customWidth="1"/>
    <col min="4875" max="4875" width="14.28515625" style="1" customWidth="1"/>
    <col min="4876" max="4876" width="16" style="1" customWidth="1"/>
    <col min="4877" max="4877" width="5" style="1" customWidth="1"/>
    <col min="4878" max="4898" width="0" style="1" hidden="1" customWidth="1"/>
    <col min="4899" max="5068" width="15.28515625" style="1"/>
    <col min="5069" max="5069" width="3.140625" style="1" customWidth="1"/>
    <col min="5070" max="5120" width="15.28515625" style="1"/>
    <col min="5121" max="5121" width="7.5703125" style="1" customWidth="1"/>
    <col min="5122" max="5122" width="5.5703125" style="1" customWidth="1"/>
    <col min="5123" max="5123" width="13.7109375" style="1" customWidth="1"/>
    <col min="5124" max="5124" width="48.7109375" style="1" customWidth="1"/>
    <col min="5125" max="5125" width="24.28515625" style="1" customWidth="1"/>
    <col min="5126" max="5126" width="19.28515625" style="1" customWidth="1"/>
    <col min="5127" max="5130" width="18.5703125" style="1" customWidth="1"/>
    <col min="5131" max="5131" width="14.28515625" style="1" customWidth="1"/>
    <col min="5132" max="5132" width="16" style="1" customWidth="1"/>
    <col min="5133" max="5133" width="5" style="1" customWidth="1"/>
    <col min="5134" max="5154" width="0" style="1" hidden="1" customWidth="1"/>
    <col min="5155" max="5324" width="15.28515625" style="1"/>
    <col min="5325" max="5325" width="3.140625" style="1" customWidth="1"/>
    <col min="5326" max="5376" width="15.28515625" style="1"/>
    <col min="5377" max="5377" width="7.5703125" style="1" customWidth="1"/>
    <col min="5378" max="5378" width="5.5703125" style="1" customWidth="1"/>
    <col min="5379" max="5379" width="13.7109375" style="1" customWidth="1"/>
    <col min="5380" max="5380" width="48.7109375" style="1" customWidth="1"/>
    <col min="5381" max="5381" width="24.28515625" style="1" customWidth="1"/>
    <col min="5382" max="5382" width="19.28515625" style="1" customWidth="1"/>
    <col min="5383" max="5386" width="18.5703125" style="1" customWidth="1"/>
    <col min="5387" max="5387" width="14.28515625" style="1" customWidth="1"/>
    <col min="5388" max="5388" width="16" style="1" customWidth="1"/>
    <col min="5389" max="5389" width="5" style="1" customWidth="1"/>
    <col min="5390" max="5410" width="0" style="1" hidden="1" customWidth="1"/>
    <col min="5411" max="5580" width="15.28515625" style="1"/>
    <col min="5581" max="5581" width="3.140625" style="1" customWidth="1"/>
    <col min="5582" max="5632" width="15.28515625" style="1"/>
    <col min="5633" max="5633" width="7.5703125" style="1" customWidth="1"/>
    <col min="5634" max="5634" width="5.5703125" style="1" customWidth="1"/>
    <col min="5635" max="5635" width="13.7109375" style="1" customWidth="1"/>
    <col min="5636" max="5636" width="48.7109375" style="1" customWidth="1"/>
    <col min="5637" max="5637" width="24.28515625" style="1" customWidth="1"/>
    <col min="5638" max="5638" width="19.28515625" style="1" customWidth="1"/>
    <col min="5639" max="5642" width="18.5703125" style="1" customWidth="1"/>
    <col min="5643" max="5643" width="14.28515625" style="1" customWidth="1"/>
    <col min="5644" max="5644" width="16" style="1" customWidth="1"/>
    <col min="5645" max="5645" width="5" style="1" customWidth="1"/>
    <col min="5646" max="5666" width="0" style="1" hidden="1" customWidth="1"/>
    <col min="5667" max="5836" width="15.28515625" style="1"/>
    <col min="5837" max="5837" width="3.140625" style="1" customWidth="1"/>
    <col min="5838" max="5888" width="15.28515625" style="1"/>
    <col min="5889" max="5889" width="7.5703125" style="1" customWidth="1"/>
    <col min="5890" max="5890" width="5.5703125" style="1" customWidth="1"/>
    <col min="5891" max="5891" width="13.7109375" style="1" customWidth="1"/>
    <col min="5892" max="5892" width="48.7109375" style="1" customWidth="1"/>
    <col min="5893" max="5893" width="24.28515625" style="1" customWidth="1"/>
    <col min="5894" max="5894" width="19.28515625" style="1" customWidth="1"/>
    <col min="5895" max="5898" width="18.5703125" style="1" customWidth="1"/>
    <col min="5899" max="5899" width="14.28515625" style="1" customWidth="1"/>
    <col min="5900" max="5900" width="16" style="1" customWidth="1"/>
    <col min="5901" max="5901" width="5" style="1" customWidth="1"/>
    <col min="5902" max="5922" width="0" style="1" hidden="1" customWidth="1"/>
    <col min="5923" max="6092" width="15.28515625" style="1"/>
    <col min="6093" max="6093" width="3.140625" style="1" customWidth="1"/>
    <col min="6094" max="6144" width="15.28515625" style="1"/>
    <col min="6145" max="6145" width="7.5703125" style="1" customWidth="1"/>
    <col min="6146" max="6146" width="5.5703125" style="1" customWidth="1"/>
    <col min="6147" max="6147" width="13.7109375" style="1" customWidth="1"/>
    <col min="6148" max="6148" width="48.7109375" style="1" customWidth="1"/>
    <col min="6149" max="6149" width="24.28515625" style="1" customWidth="1"/>
    <col min="6150" max="6150" width="19.28515625" style="1" customWidth="1"/>
    <col min="6151" max="6154" width="18.5703125" style="1" customWidth="1"/>
    <col min="6155" max="6155" width="14.28515625" style="1" customWidth="1"/>
    <col min="6156" max="6156" width="16" style="1" customWidth="1"/>
    <col min="6157" max="6157" width="5" style="1" customWidth="1"/>
    <col min="6158" max="6178" width="0" style="1" hidden="1" customWidth="1"/>
    <col min="6179" max="6348" width="15.28515625" style="1"/>
    <col min="6349" max="6349" width="3.140625" style="1" customWidth="1"/>
    <col min="6350" max="6400" width="15.28515625" style="1"/>
    <col min="6401" max="6401" width="7.5703125" style="1" customWidth="1"/>
    <col min="6402" max="6402" width="5.5703125" style="1" customWidth="1"/>
    <col min="6403" max="6403" width="13.7109375" style="1" customWidth="1"/>
    <col min="6404" max="6404" width="48.7109375" style="1" customWidth="1"/>
    <col min="6405" max="6405" width="24.28515625" style="1" customWidth="1"/>
    <col min="6406" max="6406" width="19.28515625" style="1" customWidth="1"/>
    <col min="6407" max="6410" width="18.5703125" style="1" customWidth="1"/>
    <col min="6411" max="6411" width="14.28515625" style="1" customWidth="1"/>
    <col min="6412" max="6412" width="16" style="1" customWidth="1"/>
    <col min="6413" max="6413" width="5" style="1" customWidth="1"/>
    <col min="6414" max="6434" width="0" style="1" hidden="1" customWidth="1"/>
    <col min="6435" max="6604" width="15.28515625" style="1"/>
    <col min="6605" max="6605" width="3.140625" style="1" customWidth="1"/>
    <col min="6606" max="6656" width="15.28515625" style="1"/>
    <col min="6657" max="6657" width="7.5703125" style="1" customWidth="1"/>
    <col min="6658" max="6658" width="5.5703125" style="1" customWidth="1"/>
    <col min="6659" max="6659" width="13.7109375" style="1" customWidth="1"/>
    <col min="6660" max="6660" width="48.7109375" style="1" customWidth="1"/>
    <col min="6661" max="6661" width="24.28515625" style="1" customWidth="1"/>
    <col min="6662" max="6662" width="19.28515625" style="1" customWidth="1"/>
    <col min="6663" max="6666" width="18.5703125" style="1" customWidth="1"/>
    <col min="6667" max="6667" width="14.28515625" style="1" customWidth="1"/>
    <col min="6668" max="6668" width="16" style="1" customWidth="1"/>
    <col min="6669" max="6669" width="5" style="1" customWidth="1"/>
    <col min="6670" max="6690" width="0" style="1" hidden="1" customWidth="1"/>
    <col min="6691" max="6860" width="15.28515625" style="1"/>
    <col min="6861" max="6861" width="3.140625" style="1" customWidth="1"/>
    <col min="6862" max="6912" width="15.28515625" style="1"/>
    <col min="6913" max="6913" width="7.5703125" style="1" customWidth="1"/>
    <col min="6914" max="6914" width="5.5703125" style="1" customWidth="1"/>
    <col min="6915" max="6915" width="13.7109375" style="1" customWidth="1"/>
    <col min="6916" max="6916" width="48.7109375" style="1" customWidth="1"/>
    <col min="6917" max="6917" width="24.28515625" style="1" customWidth="1"/>
    <col min="6918" max="6918" width="19.28515625" style="1" customWidth="1"/>
    <col min="6919" max="6922" width="18.5703125" style="1" customWidth="1"/>
    <col min="6923" max="6923" width="14.28515625" style="1" customWidth="1"/>
    <col min="6924" max="6924" width="16" style="1" customWidth="1"/>
    <col min="6925" max="6925" width="5" style="1" customWidth="1"/>
    <col min="6926" max="6946" width="0" style="1" hidden="1" customWidth="1"/>
    <col min="6947" max="7116" width="15.28515625" style="1"/>
    <col min="7117" max="7117" width="3.140625" style="1" customWidth="1"/>
    <col min="7118" max="7168" width="15.28515625" style="1"/>
    <col min="7169" max="7169" width="7.5703125" style="1" customWidth="1"/>
    <col min="7170" max="7170" width="5.5703125" style="1" customWidth="1"/>
    <col min="7171" max="7171" width="13.7109375" style="1" customWidth="1"/>
    <col min="7172" max="7172" width="48.7109375" style="1" customWidth="1"/>
    <col min="7173" max="7173" width="24.28515625" style="1" customWidth="1"/>
    <col min="7174" max="7174" width="19.28515625" style="1" customWidth="1"/>
    <col min="7175" max="7178" width="18.5703125" style="1" customWidth="1"/>
    <col min="7179" max="7179" width="14.28515625" style="1" customWidth="1"/>
    <col min="7180" max="7180" width="16" style="1" customWidth="1"/>
    <col min="7181" max="7181" width="5" style="1" customWidth="1"/>
    <col min="7182" max="7202" width="0" style="1" hidden="1" customWidth="1"/>
    <col min="7203" max="7372" width="15.28515625" style="1"/>
    <col min="7373" max="7373" width="3.140625" style="1" customWidth="1"/>
    <col min="7374" max="7424" width="15.28515625" style="1"/>
    <col min="7425" max="7425" width="7.5703125" style="1" customWidth="1"/>
    <col min="7426" max="7426" width="5.5703125" style="1" customWidth="1"/>
    <col min="7427" max="7427" width="13.7109375" style="1" customWidth="1"/>
    <col min="7428" max="7428" width="48.7109375" style="1" customWidth="1"/>
    <col min="7429" max="7429" width="24.28515625" style="1" customWidth="1"/>
    <col min="7430" max="7430" width="19.28515625" style="1" customWidth="1"/>
    <col min="7431" max="7434" width="18.5703125" style="1" customWidth="1"/>
    <col min="7435" max="7435" width="14.28515625" style="1" customWidth="1"/>
    <col min="7436" max="7436" width="16" style="1" customWidth="1"/>
    <col min="7437" max="7437" width="5" style="1" customWidth="1"/>
    <col min="7438" max="7458" width="0" style="1" hidden="1" customWidth="1"/>
    <col min="7459" max="7628" width="15.28515625" style="1"/>
    <col min="7629" max="7629" width="3.140625" style="1" customWidth="1"/>
    <col min="7630" max="7680" width="15.28515625" style="1"/>
    <col min="7681" max="7681" width="7.5703125" style="1" customWidth="1"/>
    <col min="7682" max="7682" width="5.5703125" style="1" customWidth="1"/>
    <col min="7683" max="7683" width="13.7109375" style="1" customWidth="1"/>
    <col min="7684" max="7684" width="48.7109375" style="1" customWidth="1"/>
    <col min="7685" max="7685" width="24.28515625" style="1" customWidth="1"/>
    <col min="7686" max="7686" width="19.28515625" style="1" customWidth="1"/>
    <col min="7687" max="7690" width="18.5703125" style="1" customWidth="1"/>
    <col min="7691" max="7691" width="14.28515625" style="1" customWidth="1"/>
    <col min="7692" max="7692" width="16" style="1" customWidth="1"/>
    <col min="7693" max="7693" width="5" style="1" customWidth="1"/>
    <col min="7694" max="7714" width="0" style="1" hidden="1" customWidth="1"/>
    <col min="7715" max="7884" width="15.28515625" style="1"/>
    <col min="7885" max="7885" width="3.140625" style="1" customWidth="1"/>
    <col min="7886" max="7936" width="15.28515625" style="1"/>
    <col min="7937" max="7937" width="7.5703125" style="1" customWidth="1"/>
    <col min="7938" max="7938" width="5.5703125" style="1" customWidth="1"/>
    <col min="7939" max="7939" width="13.7109375" style="1" customWidth="1"/>
    <col min="7940" max="7940" width="48.7109375" style="1" customWidth="1"/>
    <col min="7941" max="7941" width="24.28515625" style="1" customWidth="1"/>
    <col min="7942" max="7942" width="19.28515625" style="1" customWidth="1"/>
    <col min="7943" max="7946" width="18.5703125" style="1" customWidth="1"/>
    <col min="7947" max="7947" width="14.28515625" style="1" customWidth="1"/>
    <col min="7948" max="7948" width="16" style="1" customWidth="1"/>
    <col min="7949" max="7949" width="5" style="1" customWidth="1"/>
    <col min="7950" max="7970" width="0" style="1" hidden="1" customWidth="1"/>
    <col min="7971" max="8140" width="15.28515625" style="1"/>
    <col min="8141" max="8141" width="3.140625" style="1" customWidth="1"/>
    <col min="8142" max="8192" width="15.28515625" style="1"/>
    <col min="8193" max="8193" width="7.5703125" style="1" customWidth="1"/>
    <col min="8194" max="8194" width="5.5703125" style="1" customWidth="1"/>
    <col min="8195" max="8195" width="13.7109375" style="1" customWidth="1"/>
    <col min="8196" max="8196" width="48.7109375" style="1" customWidth="1"/>
    <col min="8197" max="8197" width="24.28515625" style="1" customWidth="1"/>
    <col min="8198" max="8198" width="19.28515625" style="1" customWidth="1"/>
    <col min="8199" max="8202" width="18.5703125" style="1" customWidth="1"/>
    <col min="8203" max="8203" width="14.28515625" style="1" customWidth="1"/>
    <col min="8204" max="8204" width="16" style="1" customWidth="1"/>
    <col min="8205" max="8205" width="5" style="1" customWidth="1"/>
    <col min="8206" max="8226" width="0" style="1" hidden="1" customWidth="1"/>
    <col min="8227" max="8396" width="15.28515625" style="1"/>
    <col min="8397" max="8397" width="3.140625" style="1" customWidth="1"/>
    <col min="8398" max="8448" width="15.28515625" style="1"/>
    <col min="8449" max="8449" width="7.5703125" style="1" customWidth="1"/>
    <col min="8450" max="8450" width="5.5703125" style="1" customWidth="1"/>
    <col min="8451" max="8451" width="13.7109375" style="1" customWidth="1"/>
    <col min="8452" max="8452" width="48.7109375" style="1" customWidth="1"/>
    <col min="8453" max="8453" width="24.28515625" style="1" customWidth="1"/>
    <col min="8454" max="8454" width="19.28515625" style="1" customWidth="1"/>
    <col min="8455" max="8458" width="18.5703125" style="1" customWidth="1"/>
    <col min="8459" max="8459" width="14.28515625" style="1" customWidth="1"/>
    <col min="8460" max="8460" width="16" style="1" customWidth="1"/>
    <col min="8461" max="8461" width="5" style="1" customWidth="1"/>
    <col min="8462" max="8482" width="0" style="1" hidden="1" customWidth="1"/>
    <col min="8483" max="8652" width="15.28515625" style="1"/>
    <col min="8653" max="8653" width="3.140625" style="1" customWidth="1"/>
    <col min="8654" max="8704" width="15.28515625" style="1"/>
    <col min="8705" max="8705" width="7.5703125" style="1" customWidth="1"/>
    <col min="8706" max="8706" width="5.5703125" style="1" customWidth="1"/>
    <col min="8707" max="8707" width="13.7109375" style="1" customWidth="1"/>
    <col min="8708" max="8708" width="48.7109375" style="1" customWidth="1"/>
    <col min="8709" max="8709" width="24.28515625" style="1" customWidth="1"/>
    <col min="8710" max="8710" width="19.28515625" style="1" customWidth="1"/>
    <col min="8711" max="8714" width="18.5703125" style="1" customWidth="1"/>
    <col min="8715" max="8715" width="14.28515625" style="1" customWidth="1"/>
    <col min="8716" max="8716" width="16" style="1" customWidth="1"/>
    <col min="8717" max="8717" width="5" style="1" customWidth="1"/>
    <col min="8718" max="8738" width="0" style="1" hidden="1" customWidth="1"/>
    <col min="8739" max="8908" width="15.28515625" style="1"/>
    <col min="8909" max="8909" width="3.140625" style="1" customWidth="1"/>
    <col min="8910" max="8960" width="15.28515625" style="1"/>
    <col min="8961" max="8961" width="7.5703125" style="1" customWidth="1"/>
    <col min="8962" max="8962" width="5.5703125" style="1" customWidth="1"/>
    <col min="8963" max="8963" width="13.7109375" style="1" customWidth="1"/>
    <col min="8964" max="8964" width="48.7109375" style="1" customWidth="1"/>
    <col min="8965" max="8965" width="24.28515625" style="1" customWidth="1"/>
    <col min="8966" max="8966" width="19.28515625" style="1" customWidth="1"/>
    <col min="8967" max="8970" width="18.5703125" style="1" customWidth="1"/>
    <col min="8971" max="8971" width="14.28515625" style="1" customWidth="1"/>
    <col min="8972" max="8972" width="16" style="1" customWidth="1"/>
    <col min="8973" max="8973" width="5" style="1" customWidth="1"/>
    <col min="8974" max="8994" width="0" style="1" hidden="1" customWidth="1"/>
    <col min="8995" max="9164" width="15.28515625" style="1"/>
    <col min="9165" max="9165" width="3.140625" style="1" customWidth="1"/>
    <col min="9166" max="9216" width="15.28515625" style="1"/>
    <col min="9217" max="9217" width="7.5703125" style="1" customWidth="1"/>
    <col min="9218" max="9218" width="5.5703125" style="1" customWidth="1"/>
    <col min="9219" max="9219" width="13.7109375" style="1" customWidth="1"/>
    <col min="9220" max="9220" width="48.7109375" style="1" customWidth="1"/>
    <col min="9221" max="9221" width="24.28515625" style="1" customWidth="1"/>
    <col min="9222" max="9222" width="19.28515625" style="1" customWidth="1"/>
    <col min="9223" max="9226" width="18.5703125" style="1" customWidth="1"/>
    <col min="9227" max="9227" width="14.28515625" style="1" customWidth="1"/>
    <col min="9228" max="9228" width="16" style="1" customWidth="1"/>
    <col min="9229" max="9229" width="5" style="1" customWidth="1"/>
    <col min="9230" max="9250" width="0" style="1" hidden="1" customWidth="1"/>
    <col min="9251" max="9420" width="15.28515625" style="1"/>
    <col min="9421" max="9421" width="3.140625" style="1" customWidth="1"/>
    <col min="9422" max="9472" width="15.28515625" style="1"/>
    <col min="9473" max="9473" width="7.5703125" style="1" customWidth="1"/>
    <col min="9474" max="9474" width="5.5703125" style="1" customWidth="1"/>
    <col min="9475" max="9475" width="13.7109375" style="1" customWidth="1"/>
    <col min="9476" max="9476" width="48.7109375" style="1" customWidth="1"/>
    <col min="9477" max="9477" width="24.28515625" style="1" customWidth="1"/>
    <col min="9478" max="9478" width="19.28515625" style="1" customWidth="1"/>
    <col min="9479" max="9482" width="18.5703125" style="1" customWidth="1"/>
    <col min="9483" max="9483" width="14.28515625" style="1" customWidth="1"/>
    <col min="9484" max="9484" width="16" style="1" customWidth="1"/>
    <col min="9485" max="9485" width="5" style="1" customWidth="1"/>
    <col min="9486" max="9506" width="0" style="1" hidden="1" customWidth="1"/>
    <col min="9507" max="9676" width="15.28515625" style="1"/>
    <col min="9677" max="9677" width="3.140625" style="1" customWidth="1"/>
    <col min="9678" max="9728" width="15.28515625" style="1"/>
    <col min="9729" max="9729" width="7.5703125" style="1" customWidth="1"/>
    <col min="9730" max="9730" width="5.5703125" style="1" customWidth="1"/>
    <col min="9731" max="9731" width="13.7109375" style="1" customWidth="1"/>
    <col min="9732" max="9732" width="48.7109375" style="1" customWidth="1"/>
    <col min="9733" max="9733" width="24.28515625" style="1" customWidth="1"/>
    <col min="9734" max="9734" width="19.28515625" style="1" customWidth="1"/>
    <col min="9735" max="9738" width="18.5703125" style="1" customWidth="1"/>
    <col min="9739" max="9739" width="14.28515625" style="1" customWidth="1"/>
    <col min="9740" max="9740" width="16" style="1" customWidth="1"/>
    <col min="9741" max="9741" width="5" style="1" customWidth="1"/>
    <col min="9742" max="9762" width="0" style="1" hidden="1" customWidth="1"/>
    <col min="9763" max="9932" width="15.28515625" style="1"/>
    <col min="9933" max="9933" width="3.140625" style="1" customWidth="1"/>
    <col min="9934" max="9984" width="15.28515625" style="1"/>
    <col min="9985" max="9985" width="7.5703125" style="1" customWidth="1"/>
    <col min="9986" max="9986" width="5.5703125" style="1" customWidth="1"/>
    <col min="9987" max="9987" width="13.7109375" style="1" customWidth="1"/>
    <col min="9988" max="9988" width="48.7109375" style="1" customWidth="1"/>
    <col min="9989" max="9989" width="24.28515625" style="1" customWidth="1"/>
    <col min="9990" max="9990" width="19.28515625" style="1" customWidth="1"/>
    <col min="9991" max="9994" width="18.5703125" style="1" customWidth="1"/>
    <col min="9995" max="9995" width="14.28515625" style="1" customWidth="1"/>
    <col min="9996" max="9996" width="16" style="1" customWidth="1"/>
    <col min="9997" max="9997" width="5" style="1" customWidth="1"/>
    <col min="9998" max="10018" width="0" style="1" hidden="1" customWidth="1"/>
    <col min="10019" max="10188" width="15.28515625" style="1"/>
    <col min="10189" max="10189" width="3.140625" style="1" customWidth="1"/>
    <col min="10190" max="10240" width="15.28515625" style="1"/>
    <col min="10241" max="10241" width="7.5703125" style="1" customWidth="1"/>
    <col min="10242" max="10242" width="5.5703125" style="1" customWidth="1"/>
    <col min="10243" max="10243" width="13.7109375" style="1" customWidth="1"/>
    <col min="10244" max="10244" width="48.7109375" style="1" customWidth="1"/>
    <col min="10245" max="10245" width="24.28515625" style="1" customWidth="1"/>
    <col min="10246" max="10246" width="19.28515625" style="1" customWidth="1"/>
    <col min="10247" max="10250" width="18.5703125" style="1" customWidth="1"/>
    <col min="10251" max="10251" width="14.28515625" style="1" customWidth="1"/>
    <col min="10252" max="10252" width="16" style="1" customWidth="1"/>
    <col min="10253" max="10253" width="5" style="1" customWidth="1"/>
    <col min="10254" max="10274" width="0" style="1" hidden="1" customWidth="1"/>
    <col min="10275" max="10444" width="15.28515625" style="1"/>
    <col min="10445" max="10445" width="3.140625" style="1" customWidth="1"/>
    <col min="10446" max="10496" width="15.28515625" style="1"/>
    <col min="10497" max="10497" width="7.5703125" style="1" customWidth="1"/>
    <col min="10498" max="10498" width="5.5703125" style="1" customWidth="1"/>
    <col min="10499" max="10499" width="13.7109375" style="1" customWidth="1"/>
    <col min="10500" max="10500" width="48.7109375" style="1" customWidth="1"/>
    <col min="10501" max="10501" width="24.28515625" style="1" customWidth="1"/>
    <col min="10502" max="10502" width="19.28515625" style="1" customWidth="1"/>
    <col min="10503" max="10506" width="18.5703125" style="1" customWidth="1"/>
    <col min="10507" max="10507" width="14.28515625" style="1" customWidth="1"/>
    <col min="10508" max="10508" width="16" style="1" customWidth="1"/>
    <col min="10509" max="10509" width="5" style="1" customWidth="1"/>
    <col min="10510" max="10530" width="0" style="1" hidden="1" customWidth="1"/>
    <col min="10531" max="10700" width="15.28515625" style="1"/>
    <col min="10701" max="10701" width="3.140625" style="1" customWidth="1"/>
    <col min="10702" max="10752" width="15.28515625" style="1"/>
    <col min="10753" max="10753" width="7.5703125" style="1" customWidth="1"/>
    <col min="10754" max="10754" width="5.5703125" style="1" customWidth="1"/>
    <col min="10755" max="10755" width="13.7109375" style="1" customWidth="1"/>
    <col min="10756" max="10756" width="48.7109375" style="1" customWidth="1"/>
    <col min="10757" max="10757" width="24.28515625" style="1" customWidth="1"/>
    <col min="10758" max="10758" width="19.28515625" style="1" customWidth="1"/>
    <col min="10759" max="10762" width="18.5703125" style="1" customWidth="1"/>
    <col min="10763" max="10763" width="14.28515625" style="1" customWidth="1"/>
    <col min="10764" max="10764" width="16" style="1" customWidth="1"/>
    <col min="10765" max="10765" width="5" style="1" customWidth="1"/>
    <col min="10766" max="10786" width="0" style="1" hidden="1" customWidth="1"/>
    <col min="10787" max="10956" width="15.28515625" style="1"/>
    <col min="10957" max="10957" width="3.140625" style="1" customWidth="1"/>
    <col min="10958" max="11008" width="15.28515625" style="1"/>
    <col min="11009" max="11009" width="7.5703125" style="1" customWidth="1"/>
    <col min="11010" max="11010" width="5.5703125" style="1" customWidth="1"/>
    <col min="11011" max="11011" width="13.7109375" style="1" customWidth="1"/>
    <col min="11012" max="11012" width="48.7109375" style="1" customWidth="1"/>
    <col min="11013" max="11013" width="24.28515625" style="1" customWidth="1"/>
    <col min="11014" max="11014" width="19.28515625" style="1" customWidth="1"/>
    <col min="11015" max="11018" width="18.5703125" style="1" customWidth="1"/>
    <col min="11019" max="11019" width="14.28515625" style="1" customWidth="1"/>
    <col min="11020" max="11020" width="16" style="1" customWidth="1"/>
    <col min="11021" max="11021" width="5" style="1" customWidth="1"/>
    <col min="11022" max="11042" width="0" style="1" hidden="1" customWidth="1"/>
    <col min="11043" max="11212" width="15.28515625" style="1"/>
    <col min="11213" max="11213" width="3.140625" style="1" customWidth="1"/>
    <col min="11214" max="11264" width="15.28515625" style="1"/>
    <col min="11265" max="11265" width="7.5703125" style="1" customWidth="1"/>
    <col min="11266" max="11266" width="5.5703125" style="1" customWidth="1"/>
    <col min="11267" max="11267" width="13.7109375" style="1" customWidth="1"/>
    <col min="11268" max="11268" width="48.7109375" style="1" customWidth="1"/>
    <col min="11269" max="11269" width="24.28515625" style="1" customWidth="1"/>
    <col min="11270" max="11270" width="19.28515625" style="1" customWidth="1"/>
    <col min="11271" max="11274" width="18.5703125" style="1" customWidth="1"/>
    <col min="11275" max="11275" width="14.28515625" style="1" customWidth="1"/>
    <col min="11276" max="11276" width="16" style="1" customWidth="1"/>
    <col min="11277" max="11277" width="5" style="1" customWidth="1"/>
    <col min="11278" max="11298" width="0" style="1" hidden="1" customWidth="1"/>
    <col min="11299" max="11468" width="15.28515625" style="1"/>
    <col min="11469" max="11469" width="3.140625" style="1" customWidth="1"/>
    <col min="11470" max="11520" width="15.28515625" style="1"/>
    <col min="11521" max="11521" width="7.5703125" style="1" customWidth="1"/>
    <col min="11522" max="11522" width="5.5703125" style="1" customWidth="1"/>
    <col min="11523" max="11523" width="13.7109375" style="1" customWidth="1"/>
    <col min="11524" max="11524" width="48.7109375" style="1" customWidth="1"/>
    <col min="11525" max="11525" width="24.28515625" style="1" customWidth="1"/>
    <col min="11526" max="11526" width="19.28515625" style="1" customWidth="1"/>
    <col min="11527" max="11530" width="18.5703125" style="1" customWidth="1"/>
    <col min="11531" max="11531" width="14.28515625" style="1" customWidth="1"/>
    <col min="11532" max="11532" width="16" style="1" customWidth="1"/>
    <col min="11533" max="11533" width="5" style="1" customWidth="1"/>
    <col min="11534" max="11554" width="0" style="1" hidden="1" customWidth="1"/>
    <col min="11555" max="11724" width="15.28515625" style="1"/>
    <col min="11725" max="11725" width="3.140625" style="1" customWidth="1"/>
    <col min="11726" max="11776" width="15.28515625" style="1"/>
    <col min="11777" max="11777" width="7.5703125" style="1" customWidth="1"/>
    <col min="11778" max="11778" width="5.5703125" style="1" customWidth="1"/>
    <col min="11779" max="11779" width="13.7109375" style="1" customWidth="1"/>
    <col min="11780" max="11780" width="48.7109375" style="1" customWidth="1"/>
    <col min="11781" max="11781" width="24.28515625" style="1" customWidth="1"/>
    <col min="11782" max="11782" width="19.28515625" style="1" customWidth="1"/>
    <col min="11783" max="11786" width="18.5703125" style="1" customWidth="1"/>
    <col min="11787" max="11787" width="14.28515625" style="1" customWidth="1"/>
    <col min="11788" max="11788" width="16" style="1" customWidth="1"/>
    <col min="11789" max="11789" width="5" style="1" customWidth="1"/>
    <col min="11790" max="11810" width="0" style="1" hidden="1" customWidth="1"/>
    <col min="11811" max="11980" width="15.28515625" style="1"/>
    <col min="11981" max="11981" width="3.140625" style="1" customWidth="1"/>
    <col min="11982" max="12032" width="15.28515625" style="1"/>
    <col min="12033" max="12033" width="7.5703125" style="1" customWidth="1"/>
    <col min="12034" max="12034" width="5.5703125" style="1" customWidth="1"/>
    <col min="12035" max="12035" width="13.7109375" style="1" customWidth="1"/>
    <col min="12036" max="12036" width="48.7109375" style="1" customWidth="1"/>
    <col min="12037" max="12037" width="24.28515625" style="1" customWidth="1"/>
    <col min="12038" max="12038" width="19.28515625" style="1" customWidth="1"/>
    <col min="12039" max="12042" width="18.5703125" style="1" customWidth="1"/>
    <col min="12043" max="12043" width="14.28515625" style="1" customWidth="1"/>
    <col min="12044" max="12044" width="16" style="1" customWidth="1"/>
    <col min="12045" max="12045" width="5" style="1" customWidth="1"/>
    <col min="12046" max="12066" width="0" style="1" hidden="1" customWidth="1"/>
    <col min="12067" max="12236" width="15.28515625" style="1"/>
    <col min="12237" max="12237" width="3.140625" style="1" customWidth="1"/>
    <col min="12238" max="12288" width="15.28515625" style="1"/>
    <col min="12289" max="12289" width="7.5703125" style="1" customWidth="1"/>
    <col min="12290" max="12290" width="5.5703125" style="1" customWidth="1"/>
    <col min="12291" max="12291" width="13.7109375" style="1" customWidth="1"/>
    <col min="12292" max="12292" width="48.7109375" style="1" customWidth="1"/>
    <col min="12293" max="12293" width="24.28515625" style="1" customWidth="1"/>
    <col min="12294" max="12294" width="19.28515625" style="1" customWidth="1"/>
    <col min="12295" max="12298" width="18.5703125" style="1" customWidth="1"/>
    <col min="12299" max="12299" width="14.28515625" style="1" customWidth="1"/>
    <col min="12300" max="12300" width="16" style="1" customWidth="1"/>
    <col min="12301" max="12301" width="5" style="1" customWidth="1"/>
    <col min="12302" max="12322" width="0" style="1" hidden="1" customWidth="1"/>
    <col min="12323" max="12492" width="15.28515625" style="1"/>
    <col min="12493" max="12493" width="3.140625" style="1" customWidth="1"/>
    <col min="12494" max="12544" width="15.28515625" style="1"/>
    <col min="12545" max="12545" width="7.5703125" style="1" customWidth="1"/>
    <col min="12546" max="12546" width="5.5703125" style="1" customWidth="1"/>
    <col min="12547" max="12547" width="13.7109375" style="1" customWidth="1"/>
    <col min="12548" max="12548" width="48.7109375" style="1" customWidth="1"/>
    <col min="12549" max="12549" width="24.28515625" style="1" customWidth="1"/>
    <col min="12550" max="12550" width="19.28515625" style="1" customWidth="1"/>
    <col min="12551" max="12554" width="18.5703125" style="1" customWidth="1"/>
    <col min="12555" max="12555" width="14.28515625" style="1" customWidth="1"/>
    <col min="12556" max="12556" width="16" style="1" customWidth="1"/>
    <col min="12557" max="12557" width="5" style="1" customWidth="1"/>
    <col min="12558" max="12578" width="0" style="1" hidden="1" customWidth="1"/>
    <col min="12579" max="12748" width="15.28515625" style="1"/>
    <col min="12749" max="12749" width="3.140625" style="1" customWidth="1"/>
    <col min="12750" max="12800" width="15.28515625" style="1"/>
    <col min="12801" max="12801" width="7.5703125" style="1" customWidth="1"/>
    <col min="12802" max="12802" width="5.5703125" style="1" customWidth="1"/>
    <col min="12803" max="12803" width="13.7109375" style="1" customWidth="1"/>
    <col min="12804" max="12804" width="48.7109375" style="1" customWidth="1"/>
    <col min="12805" max="12805" width="24.28515625" style="1" customWidth="1"/>
    <col min="12806" max="12806" width="19.28515625" style="1" customWidth="1"/>
    <col min="12807" max="12810" width="18.5703125" style="1" customWidth="1"/>
    <col min="12811" max="12811" width="14.28515625" style="1" customWidth="1"/>
    <col min="12812" max="12812" width="16" style="1" customWidth="1"/>
    <col min="12813" max="12813" width="5" style="1" customWidth="1"/>
    <col min="12814" max="12834" width="0" style="1" hidden="1" customWidth="1"/>
    <col min="12835" max="13004" width="15.28515625" style="1"/>
    <col min="13005" max="13005" width="3.140625" style="1" customWidth="1"/>
    <col min="13006" max="13056" width="15.28515625" style="1"/>
    <col min="13057" max="13057" width="7.5703125" style="1" customWidth="1"/>
    <col min="13058" max="13058" width="5.5703125" style="1" customWidth="1"/>
    <col min="13059" max="13059" width="13.7109375" style="1" customWidth="1"/>
    <col min="13060" max="13060" width="48.7109375" style="1" customWidth="1"/>
    <col min="13061" max="13061" width="24.28515625" style="1" customWidth="1"/>
    <col min="13062" max="13062" width="19.28515625" style="1" customWidth="1"/>
    <col min="13063" max="13066" width="18.5703125" style="1" customWidth="1"/>
    <col min="13067" max="13067" width="14.28515625" style="1" customWidth="1"/>
    <col min="13068" max="13068" width="16" style="1" customWidth="1"/>
    <col min="13069" max="13069" width="5" style="1" customWidth="1"/>
    <col min="13070" max="13090" width="0" style="1" hidden="1" customWidth="1"/>
    <col min="13091" max="13260" width="15.28515625" style="1"/>
    <col min="13261" max="13261" width="3.140625" style="1" customWidth="1"/>
    <col min="13262" max="13312" width="15.28515625" style="1"/>
    <col min="13313" max="13313" width="7.5703125" style="1" customWidth="1"/>
    <col min="13314" max="13314" width="5.5703125" style="1" customWidth="1"/>
    <col min="13315" max="13315" width="13.7109375" style="1" customWidth="1"/>
    <col min="13316" max="13316" width="48.7109375" style="1" customWidth="1"/>
    <col min="13317" max="13317" width="24.28515625" style="1" customWidth="1"/>
    <col min="13318" max="13318" width="19.28515625" style="1" customWidth="1"/>
    <col min="13319" max="13322" width="18.5703125" style="1" customWidth="1"/>
    <col min="13323" max="13323" width="14.28515625" style="1" customWidth="1"/>
    <col min="13324" max="13324" width="16" style="1" customWidth="1"/>
    <col min="13325" max="13325" width="5" style="1" customWidth="1"/>
    <col min="13326" max="13346" width="0" style="1" hidden="1" customWidth="1"/>
    <col min="13347" max="13516" width="15.28515625" style="1"/>
    <col min="13517" max="13517" width="3.140625" style="1" customWidth="1"/>
    <col min="13518" max="13568" width="15.28515625" style="1"/>
    <col min="13569" max="13569" width="7.5703125" style="1" customWidth="1"/>
    <col min="13570" max="13570" width="5.5703125" style="1" customWidth="1"/>
    <col min="13571" max="13571" width="13.7109375" style="1" customWidth="1"/>
    <col min="13572" max="13572" width="48.7109375" style="1" customWidth="1"/>
    <col min="13573" max="13573" width="24.28515625" style="1" customWidth="1"/>
    <col min="13574" max="13574" width="19.28515625" style="1" customWidth="1"/>
    <col min="13575" max="13578" width="18.5703125" style="1" customWidth="1"/>
    <col min="13579" max="13579" width="14.28515625" style="1" customWidth="1"/>
    <col min="13580" max="13580" width="16" style="1" customWidth="1"/>
    <col min="13581" max="13581" width="5" style="1" customWidth="1"/>
    <col min="13582" max="13602" width="0" style="1" hidden="1" customWidth="1"/>
    <col min="13603" max="13772" width="15.28515625" style="1"/>
    <col min="13773" max="13773" width="3.140625" style="1" customWidth="1"/>
    <col min="13774" max="13824" width="15.28515625" style="1"/>
    <col min="13825" max="13825" width="7.5703125" style="1" customWidth="1"/>
    <col min="13826" max="13826" width="5.5703125" style="1" customWidth="1"/>
    <col min="13827" max="13827" width="13.7109375" style="1" customWidth="1"/>
    <col min="13828" max="13828" width="48.7109375" style="1" customWidth="1"/>
    <col min="13829" max="13829" width="24.28515625" style="1" customWidth="1"/>
    <col min="13830" max="13830" width="19.28515625" style="1" customWidth="1"/>
    <col min="13831" max="13834" width="18.5703125" style="1" customWidth="1"/>
    <col min="13835" max="13835" width="14.28515625" style="1" customWidth="1"/>
    <col min="13836" max="13836" width="16" style="1" customWidth="1"/>
    <col min="13837" max="13837" width="5" style="1" customWidth="1"/>
    <col min="13838" max="13858" width="0" style="1" hidden="1" customWidth="1"/>
    <col min="13859" max="14028" width="15.28515625" style="1"/>
    <col min="14029" max="14029" width="3.140625" style="1" customWidth="1"/>
    <col min="14030" max="14080" width="15.28515625" style="1"/>
    <col min="14081" max="14081" width="7.5703125" style="1" customWidth="1"/>
    <col min="14082" max="14082" width="5.5703125" style="1" customWidth="1"/>
    <col min="14083" max="14083" width="13.7109375" style="1" customWidth="1"/>
    <col min="14084" max="14084" width="48.7109375" style="1" customWidth="1"/>
    <col min="14085" max="14085" width="24.28515625" style="1" customWidth="1"/>
    <col min="14086" max="14086" width="19.28515625" style="1" customWidth="1"/>
    <col min="14087" max="14090" width="18.5703125" style="1" customWidth="1"/>
    <col min="14091" max="14091" width="14.28515625" style="1" customWidth="1"/>
    <col min="14092" max="14092" width="16" style="1" customWidth="1"/>
    <col min="14093" max="14093" width="5" style="1" customWidth="1"/>
    <col min="14094" max="14114" width="0" style="1" hidden="1" customWidth="1"/>
    <col min="14115" max="14284" width="15.28515625" style="1"/>
    <col min="14285" max="14285" width="3.140625" style="1" customWidth="1"/>
    <col min="14286" max="14336" width="15.28515625" style="1"/>
    <col min="14337" max="14337" width="7.5703125" style="1" customWidth="1"/>
    <col min="14338" max="14338" width="5.5703125" style="1" customWidth="1"/>
    <col min="14339" max="14339" width="13.7109375" style="1" customWidth="1"/>
    <col min="14340" max="14340" width="48.7109375" style="1" customWidth="1"/>
    <col min="14341" max="14341" width="24.28515625" style="1" customWidth="1"/>
    <col min="14342" max="14342" width="19.28515625" style="1" customWidth="1"/>
    <col min="14343" max="14346" width="18.5703125" style="1" customWidth="1"/>
    <col min="14347" max="14347" width="14.28515625" style="1" customWidth="1"/>
    <col min="14348" max="14348" width="16" style="1" customWidth="1"/>
    <col min="14349" max="14349" width="5" style="1" customWidth="1"/>
    <col min="14350" max="14370" width="0" style="1" hidden="1" customWidth="1"/>
    <col min="14371" max="14540" width="15.28515625" style="1"/>
    <col min="14541" max="14541" width="3.140625" style="1" customWidth="1"/>
    <col min="14542" max="14592" width="15.28515625" style="1"/>
    <col min="14593" max="14593" width="7.5703125" style="1" customWidth="1"/>
    <col min="14594" max="14594" width="5.5703125" style="1" customWidth="1"/>
    <col min="14595" max="14595" width="13.7109375" style="1" customWidth="1"/>
    <col min="14596" max="14596" width="48.7109375" style="1" customWidth="1"/>
    <col min="14597" max="14597" width="24.28515625" style="1" customWidth="1"/>
    <col min="14598" max="14598" width="19.28515625" style="1" customWidth="1"/>
    <col min="14599" max="14602" width="18.5703125" style="1" customWidth="1"/>
    <col min="14603" max="14603" width="14.28515625" style="1" customWidth="1"/>
    <col min="14604" max="14604" width="16" style="1" customWidth="1"/>
    <col min="14605" max="14605" width="5" style="1" customWidth="1"/>
    <col min="14606" max="14626" width="0" style="1" hidden="1" customWidth="1"/>
    <col min="14627" max="14796" width="15.28515625" style="1"/>
    <col min="14797" max="14797" width="3.140625" style="1" customWidth="1"/>
    <col min="14798" max="14848" width="15.28515625" style="1"/>
    <col min="14849" max="14849" width="7.5703125" style="1" customWidth="1"/>
    <col min="14850" max="14850" width="5.5703125" style="1" customWidth="1"/>
    <col min="14851" max="14851" width="13.7109375" style="1" customWidth="1"/>
    <col min="14852" max="14852" width="48.7109375" style="1" customWidth="1"/>
    <col min="14853" max="14853" width="24.28515625" style="1" customWidth="1"/>
    <col min="14854" max="14854" width="19.28515625" style="1" customWidth="1"/>
    <col min="14855" max="14858" width="18.5703125" style="1" customWidth="1"/>
    <col min="14859" max="14859" width="14.28515625" style="1" customWidth="1"/>
    <col min="14860" max="14860" width="16" style="1" customWidth="1"/>
    <col min="14861" max="14861" width="5" style="1" customWidth="1"/>
    <col min="14862" max="14882" width="0" style="1" hidden="1" customWidth="1"/>
    <col min="14883" max="15052" width="15.28515625" style="1"/>
    <col min="15053" max="15053" width="3.140625" style="1" customWidth="1"/>
    <col min="15054" max="15104" width="15.28515625" style="1"/>
    <col min="15105" max="15105" width="7.5703125" style="1" customWidth="1"/>
    <col min="15106" max="15106" width="5.5703125" style="1" customWidth="1"/>
    <col min="15107" max="15107" width="13.7109375" style="1" customWidth="1"/>
    <col min="15108" max="15108" width="48.7109375" style="1" customWidth="1"/>
    <col min="15109" max="15109" width="24.28515625" style="1" customWidth="1"/>
    <col min="15110" max="15110" width="19.28515625" style="1" customWidth="1"/>
    <col min="15111" max="15114" width="18.5703125" style="1" customWidth="1"/>
    <col min="15115" max="15115" width="14.28515625" style="1" customWidth="1"/>
    <col min="15116" max="15116" width="16" style="1" customWidth="1"/>
    <col min="15117" max="15117" width="5" style="1" customWidth="1"/>
    <col min="15118" max="15138" width="0" style="1" hidden="1" customWidth="1"/>
    <col min="15139" max="15308" width="15.28515625" style="1"/>
    <col min="15309" max="15309" width="3.140625" style="1" customWidth="1"/>
    <col min="15310" max="15360" width="15.28515625" style="1"/>
    <col min="15361" max="15361" width="7.5703125" style="1" customWidth="1"/>
    <col min="15362" max="15362" width="5.5703125" style="1" customWidth="1"/>
    <col min="15363" max="15363" width="13.7109375" style="1" customWidth="1"/>
    <col min="15364" max="15364" width="48.7109375" style="1" customWidth="1"/>
    <col min="15365" max="15365" width="24.28515625" style="1" customWidth="1"/>
    <col min="15366" max="15366" width="19.28515625" style="1" customWidth="1"/>
    <col min="15367" max="15370" width="18.5703125" style="1" customWidth="1"/>
    <col min="15371" max="15371" width="14.28515625" style="1" customWidth="1"/>
    <col min="15372" max="15372" width="16" style="1" customWidth="1"/>
    <col min="15373" max="15373" width="5" style="1" customWidth="1"/>
    <col min="15374" max="15394" width="0" style="1" hidden="1" customWidth="1"/>
    <col min="15395" max="15564" width="15.28515625" style="1"/>
    <col min="15565" max="15565" width="3.140625" style="1" customWidth="1"/>
    <col min="15566" max="15616" width="15.28515625" style="1"/>
    <col min="15617" max="15617" width="7.5703125" style="1" customWidth="1"/>
    <col min="15618" max="15618" width="5.5703125" style="1" customWidth="1"/>
    <col min="15619" max="15619" width="13.7109375" style="1" customWidth="1"/>
    <col min="15620" max="15620" width="48.7109375" style="1" customWidth="1"/>
    <col min="15621" max="15621" width="24.28515625" style="1" customWidth="1"/>
    <col min="15622" max="15622" width="19.28515625" style="1" customWidth="1"/>
    <col min="15623" max="15626" width="18.5703125" style="1" customWidth="1"/>
    <col min="15627" max="15627" width="14.28515625" style="1" customWidth="1"/>
    <col min="15628" max="15628" width="16" style="1" customWidth="1"/>
    <col min="15629" max="15629" width="5" style="1" customWidth="1"/>
    <col min="15630" max="15650" width="0" style="1" hidden="1" customWidth="1"/>
    <col min="15651" max="15820" width="15.28515625" style="1"/>
    <col min="15821" max="15821" width="3.140625" style="1" customWidth="1"/>
    <col min="15822" max="15872" width="15.28515625" style="1"/>
    <col min="15873" max="15873" width="7.5703125" style="1" customWidth="1"/>
    <col min="15874" max="15874" width="5.5703125" style="1" customWidth="1"/>
    <col min="15875" max="15875" width="13.7109375" style="1" customWidth="1"/>
    <col min="15876" max="15876" width="48.7109375" style="1" customWidth="1"/>
    <col min="15877" max="15877" width="24.28515625" style="1" customWidth="1"/>
    <col min="15878" max="15878" width="19.28515625" style="1" customWidth="1"/>
    <col min="15879" max="15882" width="18.5703125" style="1" customWidth="1"/>
    <col min="15883" max="15883" width="14.28515625" style="1" customWidth="1"/>
    <col min="15884" max="15884" width="16" style="1" customWidth="1"/>
    <col min="15885" max="15885" width="5" style="1" customWidth="1"/>
    <col min="15886" max="15906" width="0" style="1" hidden="1" customWidth="1"/>
    <col min="15907" max="16076" width="15.28515625" style="1"/>
    <col min="16077" max="16077" width="3.140625" style="1" customWidth="1"/>
    <col min="16078" max="16128" width="15.28515625" style="1"/>
    <col min="16129" max="16129" width="7.5703125" style="1" customWidth="1"/>
    <col min="16130" max="16130" width="5.5703125" style="1" customWidth="1"/>
    <col min="16131" max="16131" width="13.7109375" style="1" customWidth="1"/>
    <col min="16132" max="16132" width="48.7109375" style="1" customWidth="1"/>
    <col min="16133" max="16133" width="24.28515625" style="1" customWidth="1"/>
    <col min="16134" max="16134" width="19.28515625" style="1" customWidth="1"/>
    <col min="16135" max="16138" width="18.5703125" style="1" customWidth="1"/>
    <col min="16139" max="16139" width="14.28515625" style="1" customWidth="1"/>
    <col min="16140" max="16140" width="16" style="1" customWidth="1"/>
    <col min="16141" max="16141" width="5" style="1" customWidth="1"/>
    <col min="16142" max="16162" width="0" style="1" hidden="1" customWidth="1"/>
    <col min="16163"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2</v>
      </c>
      <c r="L2" s="70"/>
      <c r="N2" s="9"/>
      <c r="O2" s="81" t="str">
        <f>'[3]vnos podatkov'!$A$6</f>
        <v>OP 8-11 - MINI TENIS</v>
      </c>
      <c r="P2" s="54"/>
      <c r="Q2" s="54"/>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79">
        <f>'[3]vnos podatkov'!$A$8</f>
        <v>0</v>
      </c>
      <c r="L3" s="134"/>
      <c r="N3" s="9"/>
      <c r="O3" s="69">
        <f>'[3]vnos podatkov'!$A$8</f>
        <v>0</v>
      </c>
      <c r="P3" s="69">
        <f>'[3]vnos podatkov'!$B$8</f>
        <v>0</v>
      </c>
      <c r="Q3" s="69">
        <f>'[3]vnos podatkov'!$A$10</f>
        <v>46123</v>
      </c>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'[3]vnos podatkov'!$C$10</f>
        <v>0</v>
      </c>
      <c r="G4" s="498">
        <f>'[3]vnos podatkov'!$C$10</f>
        <v>0</v>
      </c>
      <c r="H4" s="498">
        <f>'[3]vnos podatkov'!$C$10</f>
        <v>0</v>
      </c>
      <c r="I4" s="72" t="s">
        <v>20</v>
      </c>
      <c r="J4" s="77"/>
      <c r="K4" s="7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'[3]vnos podatkov'!$A$6</f>
        <v>OP 8-11 - MINI TENIS</v>
      </c>
      <c r="F5" s="497"/>
      <c r="G5" s="498"/>
      <c r="H5" s="498"/>
      <c r="I5" s="499" t="s">
        <v>50</v>
      </c>
      <c r="J5" s="499"/>
      <c r="K5" s="71"/>
      <c r="L5" s="135"/>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67.5" customHeight="1" thickBot="1" x14ac:dyDescent="0.7">
      <c r="A7" s="24"/>
      <c r="B7" s="511" t="s">
        <v>55</v>
      </c>
      <c r="C7" s="512"/>
      <c r="D7" s="513"/>
      <c r="E7" s="50"/>
      <c r="F7" s="49"/>
      <c r="G7" s="493"/>
      <c r="H7" s="493"/>
      <c r="I7" s="493"/>
      <c r="J7" s="493"/>
      <c r="K7" s="494" t="s">
        <v>12</v>
      </c>
      <c r="L7" s="494" t="s">
        <v>11</v>
      </c>
      <c r="M7" s="3"/>
      <c r="N7" s="17"/>
      <c r="O7" s="490" t="s">
        <v>16</v>
      </c>
      <c r="P7" s="491"/>
      <c r="Q7" s="491"/>
      <c r="R7" s="491"/>
      <c r="S7" s="492"/>
      <c r="T7" s="136"/>
      <c r="U7" s="136"/>
      <c r="V7" s="136"/>
      <c r="W7" s="136"/>
      <c r="X7" s="136"/>
      <c r="Y7" s="136"/>
      <c r="Z7" s="136"/>
      <c r="AA7" s="136"/>
      <c r="AB7" s="136"/>
      <c r="AC7" s="136"/>
      <c r="AD7" s="136"/>
      <c r="AE7" s="136"/>
      <c r="AF7" s="136"/>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3"/>
      <c r="N8" s="42"/>
      <c r="O8" s="44" t="s">
        <v>10</v>
      </c>
      <c r="P8" s="44" t="s">
        <v>9</v>
      </c>
      <c r="Q8" s="44" t="s">
        <v>8</v>
      </c>
      <c r="R8" s="44" t="s">
        <v>7</v>
      </c>
      <c r="S8" s="46"/>
      <c r="T8" s="46"/>
      <c r="U8" s="46"/>
      <c r="V8" s="46"/>
      <c r="W8" s="137"/>
      <c r="X8" s="44" t="s">
        <v>10</v>
      </c>
      <c r="Y8" s="44" t="s">
        <v>9</v>
      </c>
      <c r="Z8" s="44" t="s">
        <v>8</v>
      </c>
      <c r="AA8" s="44" t="s">
        <v>7</v>
      </c>
      <c r="AB8" s="137"/>
      <c r="AC8" s="137"/>
      <c r="AD8" s="137"/>
      <c r="AE8" s="137"/>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69" customHeight="1" x14ac:dyDescent="0.4">
      <c r="A9" s="40">
        <v>4</v>
      </c>
      <c r="B9" s="39">
        <v>1</v>
      </c>
      <c r="C9" s="38" t="str">
        <f>UPPER(IF($A9="","",VLOOKUP($A9,'[3]ž round robin žrebna lista'!$A$7:$R$128,2)))</f>
        <v/>
      </c>
      <c r="D9" s="37" t="str">
        <f>UPPER(IF($A9="","",VLOOKUP($A9,'[3]ž round robin žrebna lista'!$A$7:$R$128,3)))</f>
        <v>JEROMEN</v>
      </c>
      <c r="E9" s="37" t="str">
        <f>PROPER(IF($A9="","",VLOOKUP($A9,'[3]ž round robin žrebna lista'!$A$7:$R$128,4)))</f>
        <v>Neža</v>
      </c>
      <c r="F9" s="36" t="str">
        <f>UPPER(IF($A9="","",VLOOKUP($A9,'[3]ž round robin žrebna lista'!$A$7:$R$128,5)))</f>
        <v>MAJA</v>
      </c>
      <c r="G9" s="34"/>
      <c r="H9" s="35" t="s">
        <v>145</v>
      </c>
      <c r="I9" s="35" t="s">
        <v>142</v>
      </c>
      <c r="J9" s="35" t="s">
        <v>166</v>
      </c>
      <c r="K9" s="33">
        <v>1</v>
      </c>
      <c r="L9" s="33" t="s">
        <v>271</v>
      </c>
      <c r="M9" s="3">
        <f>IF($A9="","",VLOOKUP($A9,'[3]ž round robin žrebna lista'!$A$7:$R$128,14))</f>
        <v>0</v>
      </c>
      <c r="N9" s="10">
        <v>1</v>
      </c>
      <c r="O9" s="31" t="str">
        <f>UPPER(IF($A9="","",VLOOKUP($A9,'[3]ž round robin žrebna lista'!$A$7:$R$128,2)))</f>
        <v/>
      </c>
      <c r="P9" s="31" t="str">
        <f>UPPER(IF($A9="","",VLOOKUP($A9,'[3]ž round robin žrebna lista'!$A$7:$R$128,3)))</f>
        <v>JEROMEN</v>
      </c>
      <c r="Q9" s="31" t="str">
        <f>PROPER(IF($A9="","",VLOOKUP($A9,'[3]ž round robin žrebna lista'!$A$7:$R$128,4)))</f>
        <v>Neža</v>
      </c>
      <c r="R9" s="31" t="str">
        <f>UPPER(IF($A9="","",VLOOKUP($A9,'[3]ž round robin žrebna lista'!$A$7:$R$128,5)))</f>
        <v>MAJA</v>
      </c>
      <c r="S9" s="138"/>
      <c r="T9" s="30"/>
      <c r="U9" s="30"/>
      <c r="V9" s="30"/>
      <c r="W9" s="10">
        <v>1</v>
      </c>
      <c r="X9" s="31" t="str">
        <f>UPPER(IF($A9="","",VLOOKUP($A9,'[3]ž round robin žrebna lista'!$A$7:$R$128,2)))</f>
        <v/>
      </c>
      <c r="Y9" s="31" t="str">
        <f>UPPER(IF($A9="","",VLOOKUP($A9,'[3]ž round robin žrebna lista'!$A$7:$R$128,3)))</f>
        <v>JEROMEN</v>
      </c>
      <c r="Z9" s="31" t="str">
        <f>PROPER(IF($A9="","",VLOOKUP($A9,'[3]ž round robin žrebna lista'!$A$7:$R$128,4)))</f>
        <v>Neža</v>
      </c>
      <c r="AA9" s="31" t="str">
        <f>UPPER(IF($A9="","",VLOOKUP($A9,'[3]ž round robin žrebna lista'!$A$7:$R$128,5)))</f>
        <v>MAJA</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69" customHeight="1" x14ac:dyDescent="0.4">
      <c r="A10" s="40">
        <v>6</v>
      </c>
      <c r="B10" s="39">
        <v>2</v>
      </c>
      <c r="C10" s="38" t="str">
        <f>UPPER(IF($A10="","",VLOOKUP($A10,'[3]ž round robin žrebna lista'!$A$7:$R$128,2)))</f>
        <v/>
      </c>
      <c r="D10" s="37" t="str">
        <f>UPPER(IF($A10="","",VLOOKUP($A10,'[3]ž round robin žrebna lista'!$A$7:$R$128,3)))</f>
        <v>AJANOVIĆ</v>
      </c>
      <c r="E10" s="37" t="str">
        <f>PROPER(IF($A10="","",VLOOKUP($A10,'[3]ž round robin žrebna lista'!$A$7:$R$128,4)))</f>
        <v>Lana</v>
      </c>
      <c r="F10" s="36" t="str">
        <f>UPPER(IF($A10="","",VLOOKUP($A10,'[3]ž round robin žrebna lista'!$A$7:$R$128,5)))</f>
        <v>ŠD_LTA</v>
      </c>
      <c r="G10" s="35" t="s">
        <v>141</v>
      </c>
      <c r="H10" s="34"/>
      <c r="I10" s="35" t="s">
        <v>172</v>
      </c>
      <c r="J10" s="35" t="s">
        <v>144</v>
      </c>
      <c r="K10" s="33">
        <v>3</v>
      </c>
      <c r="L10" s="33" t="s">
        <v>151</v>
      </c>
      <c r="M10" s="3">
        <f>IF($A10="","",VLOOKUP($A10,'[3]ž round robin žrebna lista'!$A$7:$R$128,14))</f>
        <v>0</v>
      </c>
      <c r="N10" s="10">
        <v>2</v>
      </c>
      <c r="O10" s="31" t="str">
        <f>UPPER(IF($A10="","",VLOOKUP($A10,'[3]ž round robin žrebna lista'!$A$7:$R$128,2)))</f>
        <v/>
      </c>
      <c r="P10" s="31" t="str">
        <f>UPPER(IF($A10="","",VLOOKUP($A10,'[3]ž round robin žrebna lista'!$A$7:$R$128,3)))</f>
        <v>AJANOVIĆ</v>
      </c>
      <c r="Q10" s="31" t="str">
        <f>PROPER(IF($A10="","",VLOOKUP($A10,'[3]ž round robin žrebna lista'!$A$7:$R$128,4)))</f>
        <v>Lana</v>
      </c>
      <c r="R10" s="31" t="str">
        <f>UPPER(IF($A10="","",VLOOKUP($A10,'[3]ž round robin žrebna lista'!$A$7:$R$128,5)))</f>
        <v>ŠD_LTA</v>
      </c>
      <c r="S10" s="30"/>
      <c r="T10" s="138"/>
      <c r="U10" s="30"/>
      <c r="V10" s="30"/>
      <c r="W10" s="10">
        <v>2</v>
      </c>
      <c r="X10" s="31" t="str">
        <f>UPPER(IF($A10="","",VLOOKUP($A10,'[3]ž round robin žrebna lista'!$A$7:$R$128,2)))</f>
        <v/>
      </c>
      <c r="Y10" s="31" t="str">
        <f>UPPER(IF($A10="","",VLOOKUP($A10,'[3]ž round robin žrebna lista'!$A$7:$R$128,3)))</f>
        <v>AJANOVIĆ</v>
      </c>
      <c r="Z10" s="31" t="str">
        <f>PROPER(IF($A10="","",VLOOKUP($A10,'[3]ž round robin žrebna lista'!$A$7:$R$128,4)))</f>
        <v>Lana</v>
      </c>
      <c r="AA10" s="31" t="str">
        <f>UPPER(IF($A10="","",VLOOKUP($A10,'[3]ž round robin žrebna lista'!$A$7:$R$128,5)))</f>
        <v>ŠD_LTA</v>
      </c>
      <c r="AB10" s="30" t="str">
        <f>IF(S10="","",IF(S10="1bb","1bb",IF(S10="2bb","2bb",IF(S10=1,0,M9))))</f>
        <v/>
      </c>
      <c r="AC10" s="29"/>
      <c r="AD10" s="30" t="str">
        <f>IF(U10="","",IF(U10="2bb","2bb",IF(U10="3bb","3bb",IF(U10=2,M11,0))))</f>
        <v/>
      </c>
      <c r="AE10" s="30" t="str">
        <f>IF(V10="","",IF(V10="2bb","2bb",IF(V10="4bb","4bb",IF(V10=2,M12,0))))</f>
        <v/>
      </c>
      <c r="AF10" s="28">
        <f>SUM(AC10:AE10)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69" customHeight="1" x14ac:dyDescent="0.4">
      <c r="A11" s="40">
        <v>14</v>
      </c>
      <c r="B11" s="67">
        <v>3</v>
      </c>
      <c r="C11" s="38" t="str">
        <f>UPPER(IF($A11="","",VLOOKUP($A11,'[3]ž round robin žrebna lista'!$A$7:$R$128,2)))</f>
        <v/>
      </c>
      <c r="D11" s="37" t="str">
        <f>UPPER(IF($A11="","",VLOOKUP($A11,'[3]ž round robin žrebna lista'!$A$7:$R$128,3)))</f>
        <v>RADOVANOVIĆ</v>
      </c>
      <c r="E11" s="37" t="str">
        <f>PROPER(IF($A11="","",VLOOKUP($A11,'[3]ž round robin žrebna lista'!$A$7:$R$128,4)))</f>
        <v>Nikolina</v>
      </c>
      <c r="F11" s="36" t="str">
        <f>UPPER(IF($A11="","",VLOOKUP($A11,'[3]ž round robin žrebna lista'!$A$7:$R$128,5)))</f>
        <v>LUKAKP</v>
      </c>
      <c r="G11" s="35" t="s">
        <v>146</v>
      </c>
      <c r="H11" s="35" t="s">
        <v>174</v>
      </c>
      <c r="I11" s="34"/>
      <c r="J11" s="35" t="s">
        <v>144</v>
      </c>
      <c r="K11" s="33">
        <v>1</v>
      </c>
      <c r="L11" s="33" t="s">
        <v>272</v>
      </c>
      <c r="M11" s="3">
        <f>IF($A11="","",VLOOKUP($A11,'[3]ž round robin žrebna lista'!$A$7:$R$128,14))</f>
        <v>0</v>
      </c>
      <c r="N11" s="10">
        <v>3</v>
      </c>
      <c r="O11" s="31" t="str">
        <f>UPPER(IF($A11="","",VLOOKUP($A11,'[3]ž round robin žrebna lista'!$A$7:$R$128,2)))</f>
        <v/>
      </c>
      <c r="P11" s="31" t="str">
        <f>UPPER(IF($A11="","",VLOOKUP($A11,'[3]ž round robin žrebna lista'!$A$7:$R$128,3)))</f>
        <v>RADOVANOVIĆ</v>
      </c>
      <c r="Q11" s="31" t="str">
        <f>PROPER(IF($A11="","",VLOOKUP($A11,'[3]ž round robin žrebna lista'!$A$7:$R$128,4)))</f>
        <v>Nikolina</v>
      </c>
      <c r="R11" s="31" t="str">
        <f>UPPER(IF($A11="","",VLOOKUP($A11,'[3]ž round robin žrebna lista'!$A$7:$R$128,5)))</f>
        <v>LUKAKP</v>
      </c>
      <c r="S11" s="30"/>
      <c r="T11" s="30"/>
      <c r="U11" s="138"/>
      <c r="V11" s="30"/>
      <c r="W11" s="10">
        <v>3</v>
      </c>
      <c r="X11" s="31" t="str">
        <f>UPPER(IF($A11="","",VLOOKUP($A11,'[3]ž round robin žrebna lista'!$A$7:$R$128,2)))</f>
        <v/>
      </c>
      <c r="Y11" s="31" t="str">
        <f>UPPER(IF($A11="","",VLOOKUP($A11,'[3]ž round robin žrebna lista'!$A$7:$R$128,3)))</f>
        <v>RADOVANOVIĆ</v>
      </c>
      <c r="Z11" s="31" t="str">
        <f>PROPER(IF($A11="","",VLOOKUP($A11,'[3]ž round robin žrebna lista'!$A$7:$R$128,4)))</f>
        <v>Nikolina</v>
      </c>
      <c r="AA11" s="31" t="str">
        <f>UPPER(IF($A11="","",VLOOKUP($A11,'[3]ž round robin žrebna lista'!$A$7:$R$128,5)))</f>
        <v>LUKAKP</v>
      </c>
      <c r="AB11" s="30" t="str">
        <f>IF(S11="","",IF(S11="1bb","1bb",IF(S11="3bb","3bb",IF(S11=1,0,M9))))</f>
        <v/>
      </c>
      <c r="AC11" s="30" t="str">
        <f>IF(T11="","",IF(T11="2bb","2bb",IF(T11="3bb","3bb",IF(T11=2,0,M10))))</f>
        <v/>
      </c>
      <c r="AD11" s="29"/>
      <c r="AE11" s="30" t="str">
        <f>IF(V11="","",IF(V11="3bb","3bb",IF(V11="4bb","4bb",IF(V11=3,M12,0))))</f>
        <v/>
      </c>
      <c r="AF11" s="28">
        <f>SUM(AC11:AE11)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69" customHeight="1" x14ac:dyDescent="0.4">
      <c r="A12" s="40">
        <v>15</v>
      </c>
      <c r="B12" s="39">
        <v>4</v>
      </c>
      <c r="C12" s="38" t="str">
        <f>UPPER(IF($A12="","",VLOOKUP($A12,'[3]ž round robin žrebna lista'!$A$7:$R$128,2)))</f>
        <v/>
      </c>
      <c r="D12" s="37" t="str">
        <f>UPPER(IF($A12="","",VLOOKUP($A12,'[3]ž round robin žrebna lista'!$A$7:$R$128,3)))</f>
        <v>SHEVEREVA</v>
      </c>
      <c r="E12" s="37" t="str">
        <f>PROPER(IF($A12="","",VLOOKUP($A12,'[3]ž round robin žrebna lista'!$A$7:$R$128,4)))</f>
        <v>Emilia</v>
      </c>
      <c r="F12" s="36" t="str">
        <f>UPPER(IF($A12="","",VLOOKUP($A12,'[3]ž round robin žrebna lista'!$A$7:$R$128,5)))</f>
        <v>TKNET</v>
      </c>
      <c r="G12" s="35" t="s">
        <v>165</v>
      </c>
      <c r="H12" s="35" t="s">
        <v>149</v>
      </c>
      <c r="I12" s="35" t="s">
        <v>149</v>
      </c>
      <c r="J12" s="34"/>
      <c r="K12" s="33">
        <v>1</v>
      </c>
      <c r="L12" s="33" t="s">
        <v>273</v>
      </c>
      <c r="M12" s="3">
        <f>IF($A12="","",VLOOKUP($A12,'[3]ž round robin žrebna lista'!$A$7:$R$128,14))</f>
        <v>0</v>
      </c>
      <c r="N12" s="10">
        <v>4</v>
      </c>
      <c r="O12" s="31" t="str">
        <f>UPPER(IF($A12="","",VLOOKUP($A12,'[3]ž round robin žrebna lista'!$A$7:$R$128,2)))</f>
        <v/>
      </c>
      <c r="P12" s="31" t="str">
        <f>UPPER(IF($A12="","",VLOOKUP($A12,'[3]ž round robin žrebna lista'!$A$7:$R$128,3)))</f>
        <v>SHEVEREVA</v>
      </c>
      <c r="Q12" s="31" t="str">
        <f>PROPER(IF($A12="","",VLOOKUP($A12,'[3]ž round robin žrebna lista'!$A$7:$R$128,4)))</f>
        <v>Emilia</v>
      </c>
      <c r="R12" s="31" t="str">
        <f>UPPER(IF($A12="","",VLOOKUP($A12,'[3]ž round robin žrebna lista'!$A$7:$R$128,5)))</f>
        <v>TKNET</v>
      </c>
      <c r="S12" s="30"/>
      <c r="T12" s="30"/>
      <c r="U12" s="30"/>
      <c r="V12" s="138"/>
      <c r="W12" s="10">
        <v>4</v>
      </c>
      <c r="X12" s="31" t="str">
        <f>UPPER(IF($A12="","",VLOOKUP($A12,'[3]ž round robin žrebna lista'!$A$7:$R$128,2)))</f>
        <v/>
      </c>
      <c r="Y12" s="31" t="str">
        <f>UPPER(IF($A12="","",VLOOKUP($A12,'[3]ž round robin žrebna lista'!$A$7:$R$128,3)))</f>
        <v>SHEVEREVA</v>
      </c>
      <c r="Z12" s="31" t="str">
        <f>PROPER(IF($A12="","",VLOOKUP($A12,'[3]ž round robin žrebna lista'!$A$7:$R$128,4)))</f>
        <v>Emilia</v>
      </c>
      <c r="AA12" s="31" t="str">
        <f>UPPER(IF($A12="","",VLOOKUP($A12,'[3]ž round robin žrebna lista'!$A$7:$R$128,5)))</f>
        <v>TKNET</v>
      </c>
      <c r="AB12" s="30" t="str">
        <f>IF(S12="","",IF(S12="1bb","1bb",IF(S12="4bb","4bb",IF(S12=1,0,M9))))</f>
        <v/>
      </c>
      <c r="AC12" s="30" t="str">
        <f>IF(T12="","",IF(T12="2bb","2bb",IF(T12="4bb","4bb",IF(T12=2,0,M10))))</f>
        <v/>
      </c>
      <c r="AD12" s="30" t="str">
        <f>IF(U12="","",IF(U12="3bb","3bb",IF(U12="4bb","4bb",IF(U12=3,0,M11))))</f>
        <v/>
      </c>
      <c r="AE12" s="29"/>
      <c r="AF12" s="28">
        <f>SUM(AC12:AE12)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24" customHeight="1" thickBot="1" x14ac:dyDescent="0.45">
      <c r="A13" s="62"/>
      <c r="B13" s="61"/>
      <c r="C13" s="60"/>
      <c r="D13" s="59"/>
      <c r="E13" s="59"/>
      <c r="F13" s="58"/>
      <c r="G13" s="57"/>
      <c r="H13" s="57"/>
      <c r="I13" s="57"/>
      <c r="J13" s="57"/>
      <c r="K13" s="55"/>
      <c r="L13" s="55"/>
      <c r="N13" s="10"/>
      <c r="O13" s="54"/>
      <c r="P13" s="54"/>
      <c r="Q13" s="54"/>
      <c r="R13" s="54"/>
      <c r="S13" s="46"/>
      <c r="T13" s="46"/>
      <c r="U13" s="46"/>
      <c r="V13" s="139"/>
      <c r="W13" s="10"/>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55.5" customHeight="1" thickBot="1" x14ac:dyDescent="0.7">
      <c r="A14" s="63"/>
      <c r="B14" s="511" t="s">
        <v>56</v>
      </c>
      <c r="C14" s="512"/>
      <c r="D14" s="513"/>
      <c r="E14" s="50"/>
      <c r="F14" s="49"/>
      <c r="G14" s="493"/>
      <c r="H14" s="493"/>
      <c r="I14" s="493"/>
      <c r="J14" s="493"/>
      <c r="K14" s="494" t="s">
        <v>12</v>
      </c>
      <c r="L14" s="494" t="s">
        <v>11</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s="41" customFormat="1" ht="40.5" customHeight="1" x14ac:dyDescent="0.45">
      <c r="A15" s="63"/>
      <c r="B15" s="63"/>
      <c r="C15" s="47" t="s">
        <v>10</v>
      </c>
      <c r="D15" s="47" t="s">
        <v>9</v>
      </c>
      <c r="E15" s="48" t="s">
        <v>8</v>
      </c>
      <c r="F15" s="47" t="s">
        <v>7</v>
      </c>
      <c r="G15" s="493"/>
      <c r="H15" s="493"/>
      <c r="I15" s="493"/>
      <c r="J15" s="493"/>
      <c r="K15" s="494"/>
      <c r="L15" s="494"/>
      <c r="M15" s="3"/>
      <c r="N15" s="42"/>
      <c r="O15" s="44" t="s">
        <v>10</v>
      </c>
      <c r="P15" s="44" t="s">
        <v>9</v>
      </c>
      <c r="Q15" s="44" t="s">
        <v>8</v>
      </c>
      <c r="R15" s="44" t="s">
        <v>7</v>
      </c>
      <c r="S15" s="46"/>
      <c r="T15" s="42"/>
      <c r="U15" s="42"/>
      <c r="V15" s="42"/>
      <c r="W15" s="42"/>
      <c r="X15" s="44" t="s">
        <v>10</v>
      </c>
      <c r="Y15" s="44" t="s">
        <v>9</v>
      </c>
      <c r="Z15" s="44" t="s">
        <v>8</v>
      </c>
      <c r="AA15" s="44" t="s">
        <v>7</v>
      </c>
      <c r="AB15" s="137"/>
      <c r="AC15" s="137"/>
      <c r="AD15" s="137"/>
      <c r="AE15" s="137"/>
      <c r="AF15" s="43" t="s">
        <v>6</v>
      </c>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row>
    <row r="16" spans="1:255" ht="69" customHeight="1" x14ac:dyDescent="0.4">
      <c r="A16" s="40"/>
      <c r="B16" s="39">
        <v>1</v>
      </c>
      <c r="C16" s="38" t="str">
        <f>UPPER(IF($A16="","",VLOOKUP($A16,'[3]ž round robin žrebna lista'!$A$7:$R$128,2)))</f>
        <v/>
      </c>
      <c r="D16" s="37" t="str">
        <f>UPPER(IF($A16="","",VLOOKUP($A16,'[3]ž round robin žrebna lista'!$A$7:$R$128,3)))</f>
        <v/>
      </c>
      <c r="E16" s="37" t="str">
        <f>PROPER(IF($A16="","",VLOOKUP($A16,'[3]ž round robin žrebna lista'!$A$7:$R$128,4)))</f>
        <v/>
      </c>
      <c r="F16" s="36" t="str">
        <f>UPPER(IF($A16="","",VLOOKUP($A16,'[3]ž round robin žrebna lista'!$A$7:$R$128,5)))</f>
        <v/>
      </c>
      <c r="G16" s="34"/>
      <c r="H16" s="35"/>
      <c r="I16" s="35"/>
      <c r="J16" s="35"/>
      <c r="K16" s="33"/>
      <c r="L16" s="33"/>
      <c r="M16" s="3" t="str">
        <f>IF($A16="","",VLOOKUP($A16,'[3]ž round robin žrebna lista'!$A$7:$R$128,14))</f>
        <v/>
      </c>
      <c r="N16" s="10">
        <v>1</v>
      </c>
      <c r="O16" s="31" t="str">
        <f>UPPER(IF($A16="","",VLOOKUP($A16,'[3]ž round robin žrebna lista'!$A$7:$R$128,2)))</f>
        <v/>
      </c>
      <c r="P16" s="31" t="str">
        <f>UPPER(IF($A16="","",VLOOKUP($A16,'[3]ž round robin žrebna lista'!$A$7:$R$128,3)))</f>
        <v/>
      </c>
      <c r="Q16" s="31" t="str">
        <f>PROPER(IF($A16="","",VLOOKUP($A16,'[3]ž round robin žrebna lista'!$A$7:$R$128,4)))</f>
        <v/>
      </c>
      <c r="R16" s="31" t="str">
        <f>UPPER(IF($A16="","",VLOOKUP($A16,'[3]ž round robin žrebna lista'!$A$7:$R$128,5)))</f>
        <v/>
      </c>
      <c r="S16" s="138"/>
      <c r="T16" s="30"/>
      <c r="U16" s="30"/>
      <c r="V16" s="30"/>
      <c r="W16" s="10">
        <v>1</v>
      </c>
      <c r="X16" s="31" t="str">
        <f>UPPER(IF($A16="","",VLOOKUP($A16,'[3]ž round robin žrebna lista'!$A$7:$R$128,2)))</f>
        <v/>
      </c>
      <c r="Y16" s="31" t="str">
        <f>UPPER(IF($A16="","",VLOOKUP($A16,'[3]ž round robin žrebna lista'!$A$7:$R$128,3)))</f>
        <v/>
      </c>
      <c r="Z16" s="31" t="str">
        <f>PROPER(IF($A16="","",VLOOKUP($A16,'[3]ž round robin žrebna lista'!$A$7:$R$128,4)))</f>
        <v/>
      </c>
      <c r="AA16" s="31" t="str">
        <f>UPPER(IF($A16="","",VLOOKUP($A16,'[3]ž round robin žrebna lista'!$A$7:$R$128,5)))</f>
        <v/>
      </c>
      <c r="AB16" s="29"/>
      <c r="AC16" s="30" t="str">
        <f>IF(T16="","",IF(T16="1bb","1bb",IF(T16="2bb","2bb",IF(T16=1,$M17,0))))</f>
        <v/>
      </c>
      <c r="AD16" s="30" t="str">
        <f>IF(U16="","",IF(U16="1bb","1bb",IF(U16="3bb","3bb",IF(U16=1,$M18,0))))</f>
        <v/>
      </c>
      <c r="AE16" s="30" t="str">
        <f>IF(V16="","",IF(V16="1bb","1bb",IF(V16="4bb","4bb",IF(V16=1,$M19,0))))</f>
        <v/>
      </c>
      <c r="AF16" s="28">
        <f>SUM(AC16:AE16)</f>
        <v>0</v>
      </c>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row>
    <row r="17" spans="1:255" ht="69" customHeight="1" x14ac:dyDescent="0.4">
      <c r="A17" s="40"/>
      <c r="B17" s="39">
        <v>2</v>
      </c>
      <c r="C17" s="38" t="str">
        <f>UPPER(IF($A17="","",VLOOKUP($A17,'[3]ž round robin žrebna lista'!$A$7:$R$128,2)))</f>
        <v/>
      </c>
      <c r="D17" s="37" t="str">
        <f>UPPER(IF($A17="","",VLOOKUP($A17,'[3]ž round robin žrebna lista'!$A$7:$R$128,3)))</f>
        <v/>
      </c>
      <c r="E17" s="37" t="str">
        <f>PROPER(IF($A17="","",VLOOKUP($A17,'[3]ž round robin žrebna lista'!$A$7:$R$128,4)))</f>
        <v/>
      </c>
      <c r="F17" s="36" t="str">
        <f>UPPER(IF($A17="","",VLOOKUP($A17,'[3]ž round robin žrebna lista'!$A$7:$R$128,5)))</f>
        <v/>
      </c>
      <c r="G17" s="35"/>
      <c r="H17" s="34"/>
      <c r="I17" s="35"/>
      <c r="J17" s="35"/>
      <c r="K17" s="33"/>
      <c r="L17" s="33"/>
      <c r="M17" s="3" t="str">
        <f>IF($A17="","",VLOOKUP($A17,'[3]ž round robin žrebna lista'!$A$7:$R$128,14))</f>
        <v/>
      </c>
      <c r="N17" s="10">
        <v>2</v>
      </c>
      <c r="O17" s="31" t="str">
        <f>UPPER(IF($A17="","",VLOOKUP($A17,'[3]ž round robin žrebna lista'!$A$7:$R$128,2)))</f>
        <v/>
      </c>
      <c r="P17" s="31" t="str">
        <f>UPPER(IF($A17="","",VLOOKUP($A17,'[3]ž round robin žrebna lista'!$A$7:$R$128,3)))</f>
        <v/>
      </c>
      <c r="Q17" s="31" t="str">
        <f>PROPER(IF($A17="","",VLOOKUP($A17,'[3]ž round robin žrebna lista'!$A$7:$R$128,4)))</f>
        <v/>
      </c>
      <c r="R17" s="31" t="str">
        <f>UPPER(IF($A17="","",VLOOKUP($A17,'[3]ž round robin žrebna lista'!$A$7:$R$128,5)))</f>
        <v/>
      </c>
      <c r="S17" s="30"/>
      <c r="T17" s="138"/>
      <c r="U17" s="30"/>
      <c r="V17" s="30"/>
      <c r="W17" s="10">
        <v>2</v>
      </c>
      <c r="X17" s="31" t="str">
        <f>UPPER(IF($A17="","",VLOOKUP($A17,'[3]ž round robin žrebna lista'!$A$7:$R$128,2)))</f>
        <v/>
      </c>
      <c r="Y17" s="31" t="str">
        <f>UPPER(IF($A17="","",VLOOKUP($A17,'[3]ž round robin žrebna lista'!$A$7:$R$128,3)))</f>
        <v/>
      </c>
      <c r="Z17" s="31" t="str">
        <f>PROPER(IF($A17="","",VLOOKUP($A17,'[3]ž round robin žrebna lista'!$A$7:$R$128,4)))</f>
        <v/>
      </c>
      <c r="AA17" s="31" t="str">
        <f>UPPER(IF($A17="","",VLOOKUP($A17,'[3]ž round robin žrebna lista'!$A$7:$R$128,5)))</f>
        <v/>
      </c>
      <c r="AB17" s="30" t="str">
        <f>IF(S17="","",IF(S17="1bb","1bb",IF(S17="2bb","2bb",IF(S17=1,0,M16))))</f>
        <v/>
      </c>
      <c r="AC17" s="29"/>
      <c r="AD17" s="30" t="str">
        <f>IF(U17="","",IF(U17="2bb","2bb",IF(U17="3bb","3bb",IF(U17=2,M18,0))))</f>
        <v/>
      </c>
      <c r="AE17" s="30" t="str">
        <f>IF(V17="","",IF(V17="2bb","2bb",IF(V17="4bb","4bb",IF(V17=2,M19,0))))</f>
        <v/>
      </c>
      <c r="AF17" s="28">
        <f>SUM(AB17:AE17)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69" customHeight="1" x14ac:dyDescent="0.4">
      <c r="A18" s="40"/>
      <c r="B18" s="39">
        <v>3</v>
      </c>
      <c r="C18" s="38" t="str">
        <f>UPPER(IF($A18="","",VLOOKUP($A18,'[3]ž round robin žrebna lista'!$A$7:$R$128,2)))</f>
        <v/>
      </c>
      <c r="D18" s="37" t="str">
        <f>UPPER(IF($A18="","",VLOOKUP($A18,'[3]ž round robin žrebna lista'!$A$7:$R$128,3)))</f>
        <v/>
      </c>
      <c r="E18" s="37" t="str">
        <f>PROPER(IF($A18="","",VLOOKUP($A18,'[3]ž round robin žrebna lista'!$A$7:$R$128,4)))</f>
        <v/>
      </c>
      <c r="F18" s="36" t="str">
        <f>UPPER(IF($A18="","",VLOOKUP($A18,'[3]ž round robin žrebna lista'!$A$7:$R$128,5)))</f>
        <v/>
      </c>
      <c r="G18" s="35"/>
      <c r="H18" s="35"/>
      <c r="I18" s="34"/>
      <c r="J18" s="35"/>
      <c r="K18" s="33"/>
      <c r="L18" s="33"/>
      <c r="M18" s="3" t="str">
        <f>IF($A18="","",VLOOKUP($A18,'[3]ž round robin žrebna lista'!$A$7:$R$128,14))</f>
        <v/>
      </c>
      <c r="N18" s="10">
        <v>3</v>
      </c>
      <c r="O18" s="31" t="str">
        <f>UPPER(IF($A18="","",VLOOKUP($A18,'[3]ž round robin žrebna lista'!$A$7:$R$128,2)))</f>
        <v/>
      </c>
      <c r="P18" s="31" t="str">
        <f>UPPER(IF($A18="","",VLOOKUP($A18,'[3]ž round robin žrebna lista'!$A$7:$R$128,3)))</f>
        <v/>
      </c>
      <c r="Q18" s="31" t="str">
        <f>PROPER(IF($A18="","",VLOOKUP($A18,'[3]ž round robin žrebna lista'!$A$7:$R$128,4)))</f>
        <v/>
      </c>
      <c r="R18" s="31" t="str">
        <f>UPPER(IF($A18="","",VLOOKUP($A18,'[3]ž round robin žrebna lista'!$A$7:$R$128,5)))</f>
        <v/>
      </c>
      <c r="S18" s="30"/>
      <c r="T18" s="30"/>
      <c r="U18" s="138"/>
      <c r="V18" s="30"/>
      <c r="W18" s="10">
        <v>3</v>
      </c>
      <c r="X18" s="31" t="str">
        <f>UPPER(IF($A18="","",VLOOKUP($A18,'[3]ž round robin žrebna lista'!$A$7:$R$128,2)))</f>
        <v/>
      </c>
      <c r="Y18" s="31" t="str">
        <f>UPPER(IF($A18="","",VLOOKUP($A18,'[3]ž round robin žrebna lista'!$A$7:$R$128,3)))</f>
        <v/>
      </c>
      <c r="Z18" s="31" t="str">
        <f>PROPER(IF($A18="","",VLOOKUP($A18,'[3]ž round robin žrebna lista'!$A$7:$R$128,4)))</f>
        <v/>
      </c>
      <c r="AA18" s="31" t="str">
        <f>UPPER(IF($A18="","",VLOOKUP($A18,'[3]ž round robin žrebna lista'!$A$7:$R$128,5)))</f>
        <v/>
      </c>
      <c r="AB18" s="30" t="str">
        <f>IF(S18="","",IF(S18="1bb","1bb",IF(S18="3bb","3bb",IF(S18=1,0,M16))))</f>
        <v/>
      </c>
      <c r="AC18" s="30" t="str">
        <f>IF(T18="","",IF(T18="2bb","2bb",IF(T18="3bb","3bb",IF(T18=2,0,M17))))</f>
        <v/>
      </c>
      <c r="AD18" s="29"/>
      <c r="AE18" s="30" t="str">
        <f>IF(V18="","",IF(V18="3bb","3bb",IF(V18="4bb","4bb",IF(V18=3,M19,0))))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69" customHeight="1" x14ac:dyDescent="0.4">
      <c r="A19" s="40"/>
      <c r="B19" s="39">
        <v>4</v>
      </c>
      <c r="C19" s="38" t="str">
        <f>UPPER(IF($A19="","",VLOOKUP($A19,'[3]ž round robin žrebna lista'!$A$7:$R$128,2)))</f>
        <v/>
      </c>
      <c r="D19" s="37" t="str">
        <f>UPPER(IF($A19="","",VLOOKUP($A19,'[3]ž round robin žrebna lista'!$A$7:$R$128,3)))</f>
        <v/>
      </c>
      <c r="E19" s="37" t="str">
        <f>PROPER(IF($A19="","",VLOOKUP($A19,'[3]ž round robin žrebna lista'!$A$7:$R$128,4)))</f>
        <v/>
      </c>
      <c r="F19" s="36" t="str">
        <f>UPPER(IF($A19="","",VLOOKUP($A19,'[3]ž round robin žrebna lista'!$A$7:$R$128,5)))</f>
        <v/>
      </c>
      <c r="G19" s="35"/>
      <c r="H19" s="35"/>
      <c r="I19" s="35"/>
      <c r="J19" s="34"/>
      <c r="K19" s="33"/>
      <c r="L19" s="33"/>
      <c r="M19" s="3" t="str">
        <f>IF($A19="","",VLOOKUP($A19,'[3]ž round robin žrebna lista'!$A$7:$R$128,14))</f>
        <v/>
      </c>
      <c r="N19" s="10">
        <v>4</v>
      </c>
      <c r="O19" s="31" t="str">
        <f>UPPER(IF($A19="","",VLOOKUP($A19,'[3]ž round robin žrebna lista'!$A$7:$R$128,2)))</f>
        <v/>
      </c>
      <c r="P19" s="31" t="str">
        <f>UPPER(IF($A19="","",VLOOKUP($A19,'[3]ž round robin žrebna lista'!$A$7:$R$128,3)))</f>
        <v/>
      </c>
      <c r="Q19" s="31" t="str">
        <f>PROPER(IF($A19="","",VLOOKUP($A19,'[3]ž round robin žrebna lista'!$A$7:$R$128,4)))</f>
        <v/>
      </c>
      <c r="R19" s="31" t="str">
        <f>UPPER(IF($A19="","",VLOOKUP($A19,'[3]ž round robin žrebna lista'!$A$7:$R$128,5)))</f>
        <v/>
      </c>
      <c r="S19" s="30"/>
      <c r="T19" s="30"/>
      <c r="U19" s="30"/>
      <c r="V19" s="138"/>
      <c r="W19" s="10">
        <v>4</v>
      </c>
      <c r="X19" s="31" t="str">
        <f>UPPER(IF($A19="","",VLOOKUP($A19,'[3]ž round robin žrebna lista'!$A$7:$R$128,2)))</f>
        <v/>
      </c>
      <c r="Y19" s="31" t="str">
        <f>UPPER(IF($A19="","",VLOOKUP($A19,'[3]ž round robin žrebna lista'!$A$7:$R$128,3)))</f>
        <v/>
      </c>
      <c r="Z19" s="31" t="str">
        <f>PROPER(IF($A19="","",VLOOKUP($A19,'[3]ž round robin žrebna lista'!$A$7:$R$128,4)))</f>
        <v/>
      </c>
      <c r="AA19" s="31" t="str">
        <f>UPPER(IF($A19="","",VLOOKUP($A19,'[3]ž round robin žrebna lista'!$A$7:$R$128,5)))</f>
        <v/>
      </c>
      <c r="AB19" s="30" t="str">
        <f>IF(S19="","",IF(S19="1bb","1bb",IF(S19="4bb","4bb",IF(S19=1,0,M16))))</f>
        <v/>
      </c>
      <c r="AC19" s="30" t="str">
        <f>IF(T19="","",IF(T19="2bb","2bb",IF(T19="4bb","4bb",IF(T19=2,0,M17))))</f>
        <v/>
      </c>
      <c r="AD19" s="30" t="str">
        <f>IF(U19="","",IF(U19="3bb","3bb",IF(U19="4bb","4bb",IF(U19=3,0,M18))))</f>
        <v/>
      </c>
      <c r="AE19" s="29"/>
      <c r="AF19" s="28">
        <f>SUM(AB19:AD19)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25.5" customHeight="1" thickBot="1" x14ac:dyDescent="0.45">
      <c r="A20" s="62"/>
      <c r="B20" s="61"/>
      <c r="C20" s="60"/>
      <c r="D20" s="59"/>
      <c r="E20" s="59"/>
      <c r="F20" s="58"/>
      <c r="G20" s="57"/>
      <c r="H20" s="57"/>
      <c r="I20" s="57"/>
      <c r="J20" s="56"/>
      <c r="K20" s="55"/>
      <c r="L20" s="55"/>
      <c r="N20" s="10"/>
      <c r="O20" s="54"/>
      <c r="P20" s="54"/>
      <c r="Q20" s="54"/>
      <c r="R20" s="54"/>
      <c r="S20" s="46"/>
      <c r="T20" s="46"/>
      <c r="U20" s="46"/>
      <c r="V20" s="139"/>
      <c r="W20" s="10"/>
      <c r="X20" s="54"/>
      <c r="Y20" s="54"/>
      <c r="Z20" s="54"/>
      <c r="AA20" s="54"/>
      <c r="AB20" s="46"/>
      <c r="AC20" s="46"/>
      <c r="AD20" s="46"/>
      <c r="AE20" s="53"/>
      <c r="AF20" s="44"/>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49.5" customHeight="1" thickBot="1" x14ac:dyDescent="0.7">
      <c r="A21" s="24"/>
      <c r="B21" s="511"/>
      <c r="C21" s="512"/>
      <c r="D21" s="513"/>
      <c r="E21" s="50"/>
      <c r="F21" s="49"/>
      <c r="G21" s="493"/>
      <c r="H21" s="493"/>
      <c r="I21" s="493"/>
      <c r="J21" s="493"/>
      <c r="K21" s="494" t="s">
        <v>12</v>
      </c>
      <c r="L21" s="494" t="s">
        <v>11</v>
      </c>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s="41" customFormat="1" ht="40.5" customHeight="1" x14ac:dyDescent="0.45">
      <c r="A22" s="140"/>
      <c r="B22" s="140"/>
      <c r="C22" s="47" t="s">
        <v>10</v>
      </c>
      <c r="D22" s="47" t="s">
        <v>9</v>
      </c>
      <c r="E22" s="48" t="s">
        <v>8</v>
      </c>
      <c r="F22" s="47" t="s">
        <v>7</v>
      </c>
      <c r="G22" s="493"/>
      <c r="H22" s="493"/>
      <c r="I22" s="493"/>
      <c r="J22" s="493"/>
      <c r="K22" s="494"/>
      <c r="L22" s="494"/>
      <c r="M22" s="3"/>
      <c r="N22" s="42"/>
      <c r="O22" s="44" t="s">
        <v>10</v>
      </c>
      <c r="P22" s="44" t="s">
        <v>9</v>
      </c>
      <c r="Q22" s="44" t="s">
        <v>8</v>
      </c>
      <c r="R22" s="44" t="s">
        <v>7</v>
      </c>
      <c r="S22" s="46"/>
      <c r="T22" s="42"/>
      <c r="U22" s="42"/>
      <c r="V22" s="42"/>
      <c r="W22" s="42"/>
      <c r="X22" s="44" t="s">
        <v>10</v>
      </c>
      <c r="Y22" s="44" t="s">
        <v>9</v>
      </c>
      <c r="Z22" s="44" t="s">
        <v>8</v>
      </c>
      <c r="AA22" s="44" t="s">
        <v>7</v>
      </c>
      <c r="AB22" s="137"/>
      <c r="AC22" s="137"/>
      <c r="AD22" s="137"/>
      <c r="AE22" s="137"/>
      <c r="AF22" s="43" t="s">
        <v>6</v>
      </c>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row>
    <row r="23" spans="1:255" ht="69" customHeight="1" x14ac:dyDescent="0.4">
      <c r="A23" s="40"/>
      <c r="B23" s="39">
        <v>1</v>
      </c>
      <c r="C23" s="38" t="str">
        <f>UPPER(IF($A23="","",VLOOKUP($A23,'[3]ž round robin žrebna lista'!$A$7:$R$128,2)))</f>
        <v/>
      </c>
      <c r="D23" s="37" t="str">
        <f>UPPER(IF($A23="","",VLOOKUP($A23,'[3]ž round robin žrebna lista'!$A$7:$R$128,3)))</f>
        <v/>
      </c>
      <c r="E23" s="37" t="str">
        <f>PROPER(IF($A23="","",VLOOKUP($A23,'[3]ž round robin žrebna lista'!$A$7:$R$128,4)))</f>
        <v/>
      </c>
      <c r="F23" s="36" t="str">
        <f>UPPER(IF($A23="","",VLOOKUP($A23,'[3]ž round robin žrebna lista'!$A$7:$R$128,5)))</f>
        <v/>
      </c>
      <c r="G23" s="34"/>
      <c r="H23" s="35"/>
      <c r="I23" s="35"/>
      <c r="J23" s="35"/>
      <c r="K23" s="33"/>
      <c r="L23" s="33"/>
      <c r="M23" s="3" t="str">
        <f>IF($A23="","",VLOOKUP($A23,'[3]ž round robin žrebna lista'!$A$7:$R$128,14))</f>
        <v/>
      </c>
      <c r="N23" s="10">
        <v>1</v>
      </c>
      <c r="O23" s="31" t="str">
        <f>UPPER(IF($A23="","",VLOOKUP($A23,'[3]ž round robin žrebna lista'!$A$7:$R$128,2)))</f>
        <v/>
      </c>
      <c r="P23" s="31" t="str">
        <f>UPPER(IF($A23="","",VLOOKUP($A23,'[3]ž round robin žrebna lista'!$A$7:$R$128,3)))</f>
        <v/>
      </c>
      <c r="Q23" s="31" t="str">
        <f>PROPER(IF($A23="","",VLOOKUP($A23,'[3]ž round robin žrebna lista'!$A$7:$R$128,4)))</f>
        <v/>
      </c>
      <c r="R23" s="31" t="str">
        <f>UPPER(IF($A23="","",VLOOKUP($A23,'[3]ž round robin žrebna lista'!$A$7:$R$128,5)))</f>
        <v/>
      </c>
      <c r="S23" s="138"/>
      <c r="T23" s="30"/>
      <c r="U23" s="30"/>
      <c r="V23" s="30"/>
      <c r="W23" s="10">
        <v>1</v>
      </c>
      <c r="X23" s="31" t="str">
        <f>UPPER(IF($A23="","",VLOOKUP($A23,'[3]ž round robin žrebna lista'!$A$7:$R$128,2)))</f>
        <v/>
      </c>
      <c r="Y23" s="31" t="str">
        <f>UPPER(IF($A23="","",VLOOKUP($A23,'[3]ž round robin žrebna lista'!$A$7:$R$128,3)))</f>
        <v/>
      </c>
      <c r="Z23" s="31" t="str">
        <f>PROPER(IF($A23="","",VLOOKUP($A23,'[3]ž round robin žrebna lista'!$A$7:$R$128,4)))</f>
        <v/>
      </c>
      <c r="AA23" s="31" t="str">
        <f>UPPER(IF($A23="","",VLOOKUP($A23,'[3]ž round robin žrebna lista'!$A$7:$R$128,5)))</f>
        <v/>
      </c>
      <c r="AB23" s="29"/>
      <c r="AC23" s="30" t="str">
        <f>IF(T23="","",IF(T23="1bb","1bb",IF(T23="2bb","2bb",IF(T23=1,$M24,0))))</f>
        <v/>
      </c>
      <c r="AD23" s="30" t="str">
        <f>IF(U23="","",IF(U23="1bb","1bb",IF(U23="3bb","3bb",IF(U23=1,$M25,0))))</f>
        <v/>
      </c>
      <c r="AE23" s="30" t="str">
        <f>IF(V23="","",IF(V23="1bb","1bb",IF(V23="4bb","4bb",IF(V23=1,$M26,0))))</f>
        <v/>
      </c>
      <c r="AF23" s="28">
        <f>SUM(AC23:AE23)</f>
        <v>0</v>
      </c>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row>
    <row r="24" spans="1:255" ht="69" customHeight="1" x14ac:dyDescent="0.4">
      <c r="A24" s="40"/>
      <c r="B24" s="39">
        <v>2</v>
      </c>
      <c r="C24" s="38" t="str">
        <f>UPPER(IF($A24="","",VLOOKUP($A24,'[3]ž round robin žrebna lista'!$A$7:$R$128,2)))</f>
        <v/>
      </c>
      <c r="D24" s="37" t="str">
        <f>UPPER(IF($A24="","",VLOOKUP($A24,'[3]ž round robin žrebna lista'!$A$7:$R$128,3)))</f>
        <v/>
      </c>
      <c r="E24" s="37" t="str">
        <f>PROPER(IF($A24="","",VLOOKUP($A24,'[3]ž round robin žrebna lista'!$A$7:$R$128,4)))</f>
        <v/>
      </c>
      <c r="F24" s="36" t="str">
        <f>UPPER(IF($A24="","",VLOOKUP($A24,'[3]ž round robin žrebna lista'!$A$7:$R$128,5)))</f>
        <v/>
      </c>
      <c r="G24" s="35"/>
      <c r="H24" s="34"/>
      <c r="I24" s="35"/>
      <c r="J24" s="35"/>
      <c r="K24" s="33"/>
      <c r="L24" s="33"/>
      <c r="M24" s="3" t="str">
        <f>IF($A24="","",VLOOKUP($A24,'[3]ž round robin žrebna lista'!$A$7:$R$128,14))</f>
        <v/>
      </c>
      <c r="N24" s="10">
        <v>2</v>
      </c>
      <c r="O24" s="31" t="str">
        <f>UPPER(IF($A24="","",VLOOKUP($A24,'[3]ž round robin žrebna lista'!$A$7:$R$128,2)))</f>
        <v/>
      </c>
      <c r="P24" s="31" t="str">
        <f>UPPER(IF($A24="","",VLOOKUP($A24,'[3]ž round robin žrebna lista'!$A$7:$R$128,3)))</f>
        <v/>
      </c>
      <c r="Q24" s="31" t="str">
        <f>PROPER(IF($A24="","",VLOOKUP($A24,'[3]ž round robin žrebna lista'!$A$7:$R$128,4)))</f>
        <v/>
      </c>
      <c r="R24" s="31" t="str">
        <f>UPPER(IF($A24="","",VLOOKUP($A24,'[3]ž round robin žrebna lista'!$A$7:$R$128,5)))</f>
        <v/>
      </c>
      <c r="S24" s="30"/>
      <c r="T24" s="138"/>
      <c r="U24" s="30"/>
      <c r="V24" s="30"/>
      <c r="W24" s="10">
        <v>2</v>
      </c>
      <c r="X24" s="31" t="str">
        <f>UPPER(IF($A24="","",VLOOKUP($A24,'[3]ž round robin žrebna lista'!$A$7:$R$128,2)))</f>
        <v/>
      </c>
      <c r="Y24" s="31" t="str">
        <f>UPPER(IF($A24="","",VLOOKUP($A24,'[3]ž round robin žrebna lista'!$A$7:$R$128,3)))</f>
        <v/>
      </c>
      <c r="Z24" s="31" t="str">
        <f>PROPER(IF($A24="","",VLOOKUP($A24,'[3]ž round robin žrebna lista'!$A$7:$R$128,4)))</f>
        <v/>
      </c>
      <c r="AA24" s="31" t="str">
        <f>UPPER(IF($A24="","",VLOOKUP($A24,'[3]ž round robin žrebna lista'!$A$7:$R$128,5)))</f>
        <v/>
      </c>
      <c r="AB24" s="30" t="str">
        <f>IF(S24="","",IF(S24="1bb","1bb",IF(S24="2bb","2bb",IF(S24=1,0,M23))))</f>
        <v/>
      </c>
      <c r="AC24" s="29"/>
      <c r="AD24" s="30" t="str">
        <f>IF(U24="","",IF(U24="2bb","2bb",IF(U24="3bb","3bb",IF(U24=2,M25,0))))</f>
        <v/>
      </c>
      <c r="AE24" s="30" t="str">
        <f>IF(V24="","",IF(V24="2bb","2bb",IF(V24="4bb","4bb",IF(V24=2,M26,0))))</f>
        <v/>
      </c>
      <c r="AF24" s="28">
        <f>SUM(AB24:AE24)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69" customHeight="1" x14ac:dyDescent="0.4">
      <c r="A25" s="40"/>
      <c r="B25" s="39">
        <v>3</v>
      </c>
      <c r="C25" s="38" t="str">
        <f>UPPER(IF($A25="","",VLOOKUP($A25,'[3]ž round robin žrebna lista'!$A$7:$R$128,2)))</f>
        <v/>
      </c>
      <c r="D25" s="37" t="str">
        <f>UPPER(IF($A25="","",VLOOKUP($A25,'[3]ž round robin žrebna lista'!$A$7:$R$128,3)))</f>
        <v/>
      </c>
      <c r="E25" s="37" t="str">
        <f>PROPER(IF($A25="","",VLOOKUP($A25,'[3]ž round robin žrebna lista'!$A$7:$R$128,4)))</f>
        <v/>
      </c>
      <c r="F25" s="36" t="str">
        <f>UPPER(IF($A25="","",VLOOKUP($A25,'[3]ž round robin žrebna lista'!$A$7:$R$128,5)))</f>
        <v/>
      </c>
      <c r="G25" s="35"/>
      <c r="H25" s="35"/>
      <c r="I25" s="34"/>
      <c r="J25" s="35"/>
      <c r="K25" s="33"/>
      <c r="L25" s="33"/>
      <c r="M25" s="3" t="str">
        <f>IF($A25="","",VLOOKUP($A25,'[3]ž round robin žrebna lista'!$A$7:$R$128,14))</f>
        <v/>
      </c>
      <c r="N25" s="10">
        <v>3</v>
      </c>
      <c r="O25" s="31" t="str">
        <f>UPPER(IF($A25="","",VLOOKUP($A25,'[3]ž round robin žrebna lista'!$A$7:$R$128,2)))</f>
        <v/>
      </c>
      <c r="P25" s="31" t="str">
        <f>UPPER(IF($A25="","",VLOOKUP($A25,'[3]ž round robin žrebna lista'!$A$7:$R$128,3)))</f>
        <v/>
      </c>
      <c r="Q25" s="31" t="str">
        <f>PROPER(IF($A25="","",VLOOKUP($A25,'[3]ž round robin žrebna lista'!$A$7:$R$128,4)))</f>
        <v/>
      </c>
      <c r="R25" s="31" t="str">
        <f>UPPER(IF($A25="","",VLOOKUP($A25,'[3]ž round robin žrebna lista'!$A$7:$R$128,5)))</f>
        <v/>
      </c>
      <c r="S25" s="30"/>
      <c r="T25" s="30"/>
      <c r="U25" s="138"/>
      <c r="V25" s="30"/>
      <c r="W25" s="10">
        <v>3</v>
      </c>
      <c r="X25" s="31" t="str">
        <f>UPPER(IF($A25="","",VLOOKUP($A25,'[3]ž round robin žrebna lista'!$A$7:$R$128,2)))</f>
        <v/>
      </c>
      <c r="Y25" s="31" t="str">
        <f>UPPER(IF($A25="","",VLOOKUP($A25,'[3]ž round robin žrebna lista'!$A$7:$R$128,3)))</f>
        <v/>
      </c>
      <c r="Z25" s="31" t="str">
        <f>PROPER(IF($A25="","",VLOOKUP($A25,'[3]ž round robin žrebna lista'!$A$7:$R$128,4)))</f>
        <v/>
      </c>
      <c r="AA25" s="31" t="str">
        <f>UPPER(IF($A25="","",VLOOKUP($A25,'[3]ž round robin žrebna lista'!$A$7:$R$128,5)))</f>
        <v/>
      </c>
      <c r="AB25" s="30" t="str">
        <f>IF(S25="","",IF(S25="1bb","1bb",IF(S25="3bb","3bb",IF(S25=1,0,M23))))</f>
        <v/>
      </c>
      <c r="AC25" s="30" t="str">
        <f>IF(T25="","",IF(T25="2bb","2bb",IF(T25="3bb","3bb",IF(T25=2,0,M24))))</f>
        <v/>
      </c>
      <c r="AD25" s="29"/>
      <c r="AE25" s="30" t="str">
        <f>IF(V25="","",IF(V25="3bb","3bb",IF(V25="4bb","4bb",IF(V25=3,M26,0))))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69" customHeight="1" x14ac:dyDescent="0.4">
      <c r="A26" s="40"/>
      <c r="B26" s="39">
        <v>4</v>
      </c>
      <c r="C26" s="38" t="str">
        <f>UPPER(IF($A26="","",VLOOKUP($A26,'[3]ž round robin žrebna lista'!$A$7:$R$128,2)))</f>
        <v/>
      </c>
      <c r="D26" s="37" t="str">
        <f>UPPER(IF($A26="","",VLOOKUP($A26,'[3]ž round robin žrebna lista'!$A$7:$R$128,3)))</f>
        <v/>
      </c>
      <c r="E26" s="37" t="str">
        <f>PROPER(IF($A26="","",VLOOKUP($A26,'[3]ž round robin žrebna lista'!$A$7:$R$128,4)))</f>
        <v/>
      </c>
      <c r="F26" s="36" t="str">
        <f>UPPER(IF($A26="","",VLOOKUP($A26,'[3]ž round robin žrebna lista'!$A$7:$R$128,5)))</f>
        <v/>
      </c>
      <c r="G26" s="35"/>
      <c r="H26" s="35"/>
      <c r="I26" s="35"/>
      <c r="J26" s="34"/>
      <c r="K26" s="33"/>
      <c r="L26" s="33"/>
      <c r="M26" s="3" t="str">
        <f>IF($A26="","",VLOOKUP($A26,'[3]ž round robin žrebna lista'!$A$7:$R$128,14))</f>
        <v/>
      </c>
      <c r="N26" s="10">
        <v>4</v>
      </c>
      <c r="O26" s="31" t="str">
        <f>UPPER(IF($A26="","",VLOOKUP($A26,'[3]ž round robin žrebna lista'!$A$7:$R$128,2)))</f>
        <v/>
      </c>
      <c r="P26" s="31" t="str">
        <f>UPPER(IF($A26="","",VLOOKUP($A26,'[3]ž round robin žrebna lista'!$A$7:$R$128,3)))</f>
        <v/>
      </c>
      <c r="Q26" s="31" t="str">
        <f>PROPER(IF($A26="","",VLOOKUP($A26,'[3]ž round robin žrebna lista'!$A$7:$R$128,4)))</f>
        <v/>
      </c>
      <c r="R26" s="31" t="str">
        <f>UPPER(IF($A26="","",VLOOKUP($A26,'[3]ž round robin žrebna lista'!$A$7:$R$128,5)))</f>
        <v/>
      </c>
      <c r="S26" s="30"/>
      <c r="T26" s="30"/>
      <c r="U26" s="30"/>
      <c r="V26" s="138"/>
      <c r="W26" s="10">
        <v>4</v>
      </c>
      <c r="X26" s="31" t="str">
        <f>UPPER(IF($A26="","",VLOOKUP($A26,'[3]ž round robin žrebna lista'!$A$7:$R$128,2)))</f>
        <v/>
      </c>
      <c r="Y26" s="31" t="str">
        <f>UPPER(IF($A26="","",VLOOKUP($A26,'[3]ž round robin žrebna lista'!$A$7:$R$128,3)))</f>
        <v/>
      </c>
      <c r="Z26" s="31" t="str">
        <f>PROPER(IF($A26="","",VLOOKUP($A26,'[3]ž round robin žrebna lista'!$A$7:$R$128,4)))</f>
        <v/>
      </c>
      <c r="AA26" s="31" t="str">
        <f>UPPER(IF($A26="","",VLOOKUP($A26,'[3]ž round robin žrebna lista'!$A$7:$R$128,5)))</f>
        <v/>
      </c>
      <c r="AB26" s="30" t="str">
        <f>IF(S26="","",IF(S26="1bb","1bb",IF(S26="4bb","4bb",IF(S26=1,0,M23))))</f>
        <v/>
      </c>
      <c r="AC26" s="30" t="str">
        <f>IF(T26="","",IF(T26="2bb","2bb",IF(T26="4bb","4bb",IF(T26=2,0,M24))))</f>
        <v/>
      </c>
      <c r="AD26" s="30" t="str">
        <f>IF(U26="","",IF(U26="3bb","3bb",IF(U26="4bb","4bb",IF(U26=3,0,M25))))</f>
        <v/>
      </c>
      <c r="AE26" s="29"/>
      <c r="AF26" s="28">
        <f>SUM(AB26:AD26)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9.5" customHeight="1" x14ac:dyDescent="0.45">
      <c r="A27" s="502"/>
      <c r="B27" s="502"/>
      <c r="C27" s="503"/>
      <c r="D27" s="503"/>
      <c r="E27" s="24"/>
      <c r="F27" s="23" t="s">
        <v>5</v>
      </c>
      <c r="G27" s="27"/>
      <c r="H27" s="27"/>
      <c r="I27" s="27"/>
      <c r="J27" s="22" t="s">
        <v>0</v>
      </c>
      <c r="K27" s="501"/>
      <c r="L27" s="501"/>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s="16" customFormat="1" ht="50.1" customHeight="1" x14ac:dyDescent="0.45">
      <c r="A28" s="502"/>
      <c r="B28" s="502"/>
      <c r="C28" s="20" t="s">
        <v>4</v>
      </c>
      <c r="D28" s="24"/>
      <c r="E28" s="24"/>
      <c r="F28" s="26" t="s">
        <v>3</v>
      </c>
      <c r="G28" s="504" t="str">
        <f>'[3]vnos podatkov'!$E$10</f>
        <v>ANJA REGENT</v>
      </c>
      <c r="H28" s="504" t="str">
        <f>'[3]vnos podatkov'!$E$10</f>
        <v>ANJA REGENT</v>
      </c>
      <c r="I28" s="504" t="str">
        <f>'[3]vnos podatkov'!$E$10</f>
        <v>ANJA REGENT</v>
      </c>
      <c r="J28" s="22" t="s">
        <v>0</v>
      </c>
      <c r="K28" s="505"/>
      <c r="L28" s="505"/>
      <c r="M28" s="3"/>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row>
    <row r="29" spans="1:255" ht="50.1" customHeight="1" x14ac:dyDescent="0.45">
      <c r="A29" s="502"/>
      <c r="B29" s="502"/>
      <c r="C29" s="25" t="s">
        <v>2</v>
      </c>
      <c r="D29" s="24"/>
      <c r="E29" s="24"/>
      <c r="F29" s="23" t="s">
        <v>54</v>
      </c>
      <c r="G29" s="504"/>
      <c r="H29" s="504"/>
      <c r="I29" s="504"/>
      <c r="J29" s="22" t="s">
        <v>0</v>
      </c>
      <c r="K29" s="505"/>
      <c r="L29" s="505"/>
    </row>
    <row r="30" spans="1:255" x14ac:dyDescent="0.3">
      <c r="A30" s="502"/>
      <c r="B30" s="502"/>
      <c r="C30" s="502"/>
      <c r="D30" s="502"/>
      <c r="E30" s="502"/>
      <c r="F30" s="502"/>
      <c r="G30" s="502"/>
      <c r="H30" s="502"/>
      <c r="I30" s="502"/>
      <c r="J30" s="502"/>
      <c r="K30" s="502"/>
      <c r="L30" s="502"/>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s="16" customFormat="1" ht="30.75" x14ac:dyDescent="0.45">
      <c r="A31" s="20"/>
      <c r="B31" s="20"/>
      <c r="C31" s="20"/>
      <c r="D31" s="20"/>
      <c r="E31" s="20"/>
      <c r="F31" s="1"/>
      <c r="G31" s="20"/>
      <c r="H31" s="20"/>
      <c r="I31" s="20"/>
      <c r="J31" s="20"/>
      <c r="K31" s="20"/>
      <c r="L31" s="20"/>
      <c r="M31" s="141"/>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row>
    <row r="32" spans="1:255" x14ac:dyDescent="0.3">
      <c r="A32" s="15"/>
      <c r="B32" s="14"/>
      <c r="C32" s="14"/>
      <c r="D32" s="14"/>
      <c r="E32" s="14"/>
      <c r="F32" s="14"/>
      <c r="G32" s="14"/>
      <c r="H32" s="14"/>
      <c r="I32" s="14"/>
      <c r="J32" s="14"/>
      <c r="K32" s="14"/>
      <c r="L32" s="14"/>
      <c r="M32" s="14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0:255" x14ac:dyDescent="0.3">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row>
    <row r="34" spans="10:255" x14ac:dyDescent="0.3">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0:255" ht="30" x14ac:dyDescent="0.4">
      <c r="J35" s="7"/>
      <c r="K35" s="7"/>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0:255" ht="30" x14ac:dyDescent="0.4">
      <c r="J36" s="7"/>
      <c r="K36" s="7"/>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0:255" ht="30" x14ac:dyDescent="0.4">
      <c r="J37" s="7"/>
      <c r="K37" s="7"/>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0:255" ht="30" x14ac:dyDescent="0.4">
      <c r="J38" s="7"/>
      <c r="K38" s="7"/>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0:255" ht="30" x14ac:dyDescent="0.4">
      <c r="J39" s="7"/>
      <c r="K39" s="7"/>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0:255" ht="30" x14ac:dyDescent="0.4">
      <c r="J40" s="7"/>
      <c r="K40" s="7"/>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0:255" ht="30" x14ac:dyDescent="0.4">
      <c r="J41" s="7"/>
      <c r="K41" s="7"/>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0:255" ht="30" x14ac:dyDescent="0.4">
      <c r="J42" s="7"/>
      <c r="K42" s="7"/>
      <c r="N42" s="6"/>
      <c r="O42" s="6"/>
      <c r="P42" s="6"/>
      <c r="Q42" s="6"/>
      <c r="R42" s="6"/>
      <c r="S42" s="6"/>
      <c r="T42" s="6"/>
    </row>
    <row r="43" spans="10:255" ht="30" x14ac:dyDescent="0.4">
      <c r="J43" s="7"/>
      <c r="K43" s="7"/>
      <c r="N43" s="6"/>
      <c r="O43" s="6"/>
      <c r="P43" s="6"/>
      <c r="Q43" s="6"/>
      <c r="R43" s="6"/>
      <c r="S43" s="6"/>
      <c r="T43" s="6"/>
    </row>
    <row r="44" spans="10:255" ht="30" x14ac:dyDescent="0.4">
      <c r="J44" s="7"/>
      <c r="K44" s="7"/>
      <c r="N44" s="6"/>
      <c r="O44" s="6"/>
      <c r="P44" s="6"/>
      <c r="Q44" s="6"/>
      <c r="R44" s="6"/>
      <c r="S44" s="6"/>
      <c r="T44" s="6"/>
    </row>
    <row r="45" spans="10:255" ht="30" x14ac:dyDescent="0.4">
      <c r="J45" s="7"/>
      <c r="K45" s="7"/>
      <c r="N45" s="6"/>
      <c r="O45" s="6"/>
      <c r="P45" s="6"/>
      <c r="Q45" s="6"/>
      <c r="R45" s="6"/>
      <c r="S45" s="6"/>
      <c r="T45" s="6"/>
    </row>
    <row r="46" spans="10:255" ht="30" x14ac:dyDescent="0.4">
      <c r="J46" s="7"/>
      <c r="K46" s="7"/>
      <c r="N46" s="6"/>
      <c r="O46" s="6"/>
      <c r="P46" s="6"/>
      <c r="Q46" s="6"/>
      <c r="R46" s="6"/>
      <c r="S46" s="6"/>
      <c r="T46" s="6"/>
    </row>
    <row r="47" spans="10:255" ht="30" x14ac:dyDescent="0.4">
      <c r="J47" s="7"/>
      <c r="K47" s="7"/>
      <c r="N47" s="6"/>
      <c r="O47" s="6"/>
      <c r="P47" s="6"/>
      <c r="Q47" s="6"/>
      <c r="R47" s="6"/>
      <c r="S47" s="6"/>
      <c r="T47" s="6"/>
    </row>
    <row r="48" spans="10:255" ht="30" x14ac:dyDescent="0.4">
      <c r="J48" s="7"/>
      <c r="K48" s="7"/>
      <c r="N48" s="6"/>
      <c r="O48" s="6"/>
      <c r="P48" s="6"/>
      <c r="Q48" s="6"/>
      <c r="R48" s="6"/>
      <c r="S48" s="6"/>
      <c r="T48" s="6"/>
    </row>
    <row r="49" spans="10:20" ht="30" x14ac:dyDescent="0.4">
      <c r="J49" s="7"/>
      <c r="K49" s="7"/>
      <c r="N49" s="6"/>
      <c r="O49" s="6"/>
      <c r="P49" s="6"/>
      <c r="Q49" s="6"/>
      <c r="R49" s="6"/>
      <c r="S49" s="6"/>
      <c r="T49" s="6"/>
    </row>
    <row r="50" spans="10:20" ht="30" x14ac:dyDescent="0.4">
      <c r="J50" s="7"/>
      <c r="K50" s="7"/>
      <c r="N50" s="6"/>
      <c r="O50" s="6"/>
      <c r="P50" s="6"/>
      <c r="Q50" s="6"/>
      <c r="R50" s="6"/>
      <c r="S50" s="6"/>
      <c r="T50" s="6"/>
    </row>
    <row r="51" spans="10:20" ht="30" x14ac:dyDescent="0.4">
      <c r="J51" s="7"/>
      <c r="K51" s="7"/>
      <c r="N51" s="6"/>
      <c r="O51" s="6"/>
      <c r="P51" s="6"/>
      <c r="Q51" s="6"/>
      <c r="R51" s="6"/>
      <c r="S51" s="6"/>
      <c r="T51" s="6"/>
    </row>
    <row r="52" spans="10:20" ht="30" x14ac:dyDescent="0.4">
      <c r="J52" s="7"/>
      <c r="K52" s="7"/>
      <c r="N52" s="6"/>
      <c r="O52" s="6"/>
      <c r="P52" s="6"/>
      <c r="Q52" s="6"/>
      <c r="R52" s="6"/>
      <c r="S52" s="6"/>
      <c r="T52" s="6"/>
    </row>
    <row r="53" spans="10:20" ht="30" x14ac:dyDescent="0.4">
      <c r="J53" s="7"/>
      <c r="K53" s="7"/>
      <c r="N53" s="6"/>
      <c r="O53" s="6"/>
      <c r="P53" s="6"/>
      <c r="Q53" s="6"/>
      <c r="R53" s="6"/>
      <c r="S53" s="6"/>
      <c r="T53" s="6"/>
    </row>
    <row r="54" spans="10:20" ht="30" x14ac:dyDescent="0.4">
      <c r="J54" s="7"/>
      <c r="K54" s="7"/>
      <c r="N54" s="6"/>
      <c r="O54" s="6"/>
      <c r="P54" s="6"/>
      <c r="Q54" s="6"/>
      <c r="R54" s="6"/>
      <c r="S54" s="6"/>
      <c r="T54" s="6"/>
    </row>
    <row r="55" spans="10:20" ht="30" x14ac:dyDescent="0.4">
      <c r="J55" s="7"/>
      <c r="K55" s="7"/>
      <c r="N55" s="6"/>
      <c r="O55" s="6"/>
      <c r="P55" s="6"/>
      <c r="Q55" s="6"/>
      <c r="R55" s="6"/>
      <c r="S55" s="6"/>
      <c r="T55" s="6"/>
    </row>
    <row r="56" spans="10:20" ht="30" x14ac:dyDescent="0.4">
      <c r="J56" s="7"/>
      <c r="K56" s="7"/>
      <c r="N56" s="6"/>
      <c r="O56" s="6"/>
      <c r="P56" s="6"/>
      <c r="Q56" s="6"/>
      <c r="R56" s="6"/>
      <c r="S56" s="6"/>
      <c r="T56" s="6"/>
    </row>
    <row r="57" spans="10:20" ht="30" x14ac:dyDescent="0.4">
      <c r="J57" s="7"/>
      <c r="K57" s="7"/>
      <c r="N57" s="6"/>
      <c r="O57" s="6"/>
      <c r="P57" s="6"/>
      <c r="Q57" s="6"/>
      <c r="R57" s="6"/>
      <c r="S57" s="6"/>
      <c r="T57" s="6"/>
    </row>
    <row r="58" spans="10:20" ht="30" x14ac:dyDescent="0.4">
      <c r="J58" s="7"/>
      <c r="K58" s="7"/>
      <c r="N58" s="6"/>
      <c r="O58" s="6"/>
      <c r="P58" s="6"/>
      <c r="Q58" s="6"/>
      <c r="R58" s="6"/>
      <c r="S58" s="6"/>
      <c r="T58" s="6"/>
    </row>
    <row r="59" spans="10:20" ht="30" x14ac:dyDescent="0.4">
      <c r="J59" s="7"/>
      <c r="K59" s="7"/>
      <c r="N59" s="6"/>
      <c r="O59" s="6"/>
      <c r="P59" s="6"/>
      <c r="Q59" s="6"/>
      <c r="R59" s="6"/>
      <c r="S59" s="6"/>
      <c r="T59" s="6"/>
    </row>
    <row r="60" spans="10:20" ht="30" x14ac:dyDescent="0.4">
      <c r="J60" s="7"/>
      <c r="K60" s="7"/>
      <c r="N60" s="6"/>
      <c r="O60" s="6"/>
      <c r="P60" s="6"/>
      <c r="Q60" s="6"/>
      <c r="R60" s="6"/>
      <c r="S60" s="6"/>
      <c r="T60" s="6"/>
    </row>
    <row r="61" spans="10:20" ht="30" x14ac:dyDescent="0.4">
      <c r="J61" s="7"/>
      <c r="K61" s="7"/>
      <c r="N61" s="6"/>
      <c r="O61" s="6"/>
      <c r="P61" s="6"/>
      <c r="Q61" s="6"/>
      <c r="R61" s="6"/>
      <c r="S61" s="6"/>
      <c r="T61" s="6"/>
    </row>
    <row r="62" spans="10:20" ht="30" x14ac:dyDescent="0.4">
      <c r="J62" s="7"/>
      <c r="K62" s="7"/>
      <c r="N62" s="6"/>
      <c r="O62" s="6"/>
      <c r="P62" s="6"/>
      <c r="Q62" s="6"/>
      <c r="R62" s="6"/>
      <c r="S62" s="6"/>
      <c r="T62" s="6"/>
    </row>
    <row r="63" spans="10:20" ht="30" x14ac:dyDescent="0.4">
      <c r="J63" s="7"/>
      <c r="K63" s="7"/>
      <c r="N63" s="6"/>
      <c r="O63" s="6"/>
      <c r="P63" s="6"/>
      <c r="Q63" s="6"/>
      <c r="R63" s="6"/>
      <c r="S63" s="6"/>
      <c r="T63" s="6"/>
    </row>
    <row r="64" spans="10:20" ht="30" x14ac:dyDescent="0.4">
      <c r="J64" s="7"/>
      <c r="K64" s="7"/>
      <c r="N64" s="6"/>
      <c r="O64" s="6"/>
      <c r="P64" s="6"/>
      <c r="Q64" s="6"/>
      <c r="R64" s="6"/>
      <c r="S64" s="6"/>
      <c r="T64" s="6"/>
    </row>
    <row r="65" spans="10:20" ht="30" x14ac:dyDescent="0.4">
      <c r="J65" s="7"/>
      <c r="K65" s="7"/>
      <c r="N65" s="6"/>
      <c r="O65" s="6"/>
      <c r="P65" s="6"/>
      <c r="Q65" s="6"/>
      <c r="R65" s="6"/>
      <c r="S65" s="6"/>
      <c r="T65" s="6"/>
    </row>
    <row r="66" spans="10:20" ht="30" x14ac:dyDescent="0.4">
      <c r="J66" s="7"/>
      <c r="K66" s="7"/>
      <c r="N66" s="6"/>
      <c r="O66" s="6"/>
      <c r="P66" s="6"/>
      <c r="Q66" s="6"/>
      <c r="R66" s="6"/>
      <c r="S66" s="6"/>
      <c r="T66" s="6"/>
    </row>
    <row r="67" spans="10:20" ht="30" x14ac:dyDescent="0.4">
      <c r="J67" s="7"/>
      <c r="K67" s="7"/>
      <c r="N67" s="6"/>
      <c r="O67" s="6"/>
      <c r="P67" s="6"/>
      <c r="Q67" s="6"/>
      <c r="R67" s="6"/>
      <c r="S67" s="6"/>
      <c r="T67" s="6"/>
    </row>
    <row r="68" spans="10:20" ht="30" x14ac:dyDescent="0.4">
      <c r="J68" s="7"/>
      <c r="K68" s="7"/>
      <c r="N68" s="6"/>
      <c r="O68" s="6"/>
      <c r="P68" s="6"/>
      <c r="Q68" s="6"/>
      <c r="R68" s="6"/>
      <c r="S68" s="6"/>
      <c r="T68" s="6"/>
    </row>
    <row r="69" spans="10:20" ht="30" x14ac:dyDescent="0.4">
      <c r="J69" s="7"/>
      <c r="K69" s="7"/>
      <c r="N69" s="6"/>
      <c r="O69" s="6"/>
      <c r="P69" s="6"/>
      <c r="Q69" s="6"/>
      <c r="R69" s="6"/>
      <c r="S69" s="6"/>
      <c r="T69" s="6"/>
    </row>
    <row r="70" spans="10:20" ht="30" x14ac:dyDescent="0.4">
      <c r="J70" s="7"/>
      <c r="K70" s="7"/>
      <c r="N70" s="6"/>
      <c r="O70" s="6"/>
      <c r="P70" s="6"/>
      <c r="Q70" s="6"/>
      <c r="R70" s="6"/>
      <c r="S70" s="6"/>
      <c r="T70" s="6"/>
    </row>
    <row r="71" spans="10:20" ht="30" x14ac:dyDescent="0.4">
      <c r="J71" s="7"/>
      <c r="K71" s="7"/>
      <c r="N71" s="6"/>
      <c r="O71" s="6"/>
      <c r="P71" s="6"/>
      <c r="Q71" s="6"/>
      <c r="R71" s="6"/>
      <c r="S71" s="6"/>
      <c r="T71" s="6"/>
    </row>
    <row r="72" spans="10:20" ht="30" x14ac:dyDescent="0.4">
      <c r="J72" s="7"/>
      <c r="K72" s="7"/>
      <c r="N72" s="6"/>
      <c r="O72" s="6"/>
      <c r="P72" s="6"/>
      <c r="Q72" s="6"/>
      <c r="R72" s="6"/>
      <c r="S72" s="6"/>
      <c r="T72" s="6"/>
    </row>
    <row r="73" spans="10:20" ht="30" x14ac:dyDescent="0.4">
      <c r="J73" s="7"/>
      <c r="K73" s="7"/>
      <c r="N73" s="6"/>
      <c r="O73" s="6"/>
      <c r="P73" s="6"/>
      <c r="Q73" s="6"/>
      <c r="R73" s="6"/>
      <c r="S73" s="6"/>
      <c r="T73" s="6"/>
    </row>
    <row r="74" spans="10:20" ht="30" x14ac:dyDescent="0.4">
      <c r="J74" s="7"/>
      <c r="K74" s="7"/>
      <c r="N74" s="6"/>
      <c r="O74" s="6"/>
      <c r="P74" s="6"/>
      <c r="Q74" s="6"/>
      <c r="R74" s="6"/>
      <c r="S74" s="6"/>
      <c r="T74" s="6"/>
    </row>
    <row r="75" spans="10:20" ht="30" x14ac:dyDescent="0.4">
      <c r="J75" s="7"/>
      <c r="K75" s="7"/>
      <c r="N75" s="6"/>
      <c r="O75" s="6"/>
      <c r="P75" s="6"/>
      <c r="Q75" s="6"/>
      <c r="R75" s="6"/>
      <c r="S75" s="6"/>
      <c r="T75" s="6"/>
    </row>
    <row r="76" spans="10:20" ht="30" x14ac:dyDescent="0.4">
      <c r="J76" s="7"/>
      <c r="K76" s="7"/>
      <c r="N76" s="6"/>
      <c r="O76" s="6"/>
      <c r="P76" s="6"/>
      <c r="Q76" s="6"/>
      <c r="R76" s="6"/>
      <c r="S76" s="6"/>
      <c r="T76" s="6"/>
    </row>
    <row r="77" spans="10:20" ht="30" x14ac:dyDescent="0.4">
      <c r="J77" s="7"/>
      <c r="K77" s="7"/>
      <c r="N77" s="6"/>
      <c r="O77" s="6"/>
      <c r="P77" s="6"/>
      <c r="Q77" s="6"/>
      <c r="R77" s="6"/>
      <c r="S77" s="6"/>
      <c r="T77" s="6"/>
    </row>
    <row r="78" spans="10:20" ht="30" x14ac:dyDescent="0.4">
      <c r="J78" s="7"/>
      <c r="K78" s="7"/>
      <c r="N78" s="6"/>
      <c r="O78" s="6"/>
      <c r="P78" s="6"/>
      <c r="Q78" s="6"/>
      <c r="R78" s="6"/>
      <c r="S78" s="6"/>
      <c r="T78" s="6"/>
    </row>
    <row r="79" spans="10:20" ht="30" x14ac:dyDescent="0.4">
      <c r="J79" s="7"/>
      <c r="K79" s="7"/>
      <c r="N79" s="6"/>
      <c r="O79" s="6"/>
      <c r="P79" s="6"/>
      <c r="Q79" s="6"/>
      <c r="R79" s="6"/>
      <c r="S79" s="6"/>
      <c r="T79" s="6"/>
    </row>
    <row r="80" spans="10:20" ht="30" x14ac:dyDescent="0.4">
      <c r="J80" s="7"/>
      <c r="K80" s="7"/>
      <c r="N80" s="6"/>
      <c r="O80" s="6"/>
      <c r="P80" s="6"/>
      <c r="Q80" s="6"/>
      <c r="R80" s="6"/>
      <c r="S80" s="6"/>
      <c r="T80" s="6"/>
    </row>
    <row r="81" spans="10:20" ht="30" x14ac:dyDescent="0.4">
      <c r="J81" s="7"/>
      <c r="K81" s="7"/>
      <c r="N81" s="6"/>
      <c r="O81" s="6"/>
      <c r="P81" s="6"/>
      <c r="Q81" s="6"/>
      <c r="R81" s="6"/>
      <c r="S81" s="6"/>
      <c r="T81" s="6"/>
    </row>
    <row r="82" spans="10:20" ht="30" x14ac:dyDescent="0.4">
      <c r="J82" s="7"/>
      <c r="K82" s="7"/>
      <c r="N82" s="6"/>
      <c r="O82" s="6"/>
      <c r="P82" s="6"/>
      <c r="Q82" s="6"/>
      <c r="R82" s="6"/>
      <c r="S82" s="6"/>
      <c r="T82" s="6"/>
    </row>
    <row r="83" spans="10:20" ht="30" x14ac:dyDescent="0.4">
      <c r="J83" s="7"/>
      <c r="K83" s="8"/>
      <c r="N83" s="6"/>
      <c r="O83" s="6"/>
      <c r="P83" s="6"/>
      <c r="Q83" s="6"/>
      <c r="R83" s="6"/>
      <c r="S83" s="6"/>
      <c r="T83" s="6"/>
    </row>
    <row r="84" spans="10:20" ht="30" x14ac:dyDescent="0.4">
      <c r="J84" s="7"/>
      <c r="K84" s="7"/>
      <c r="N84" s="6"/>
      <c r="O84" s="6"/>
      <c r="P84" s="6"/>
      <c r="Q84" s="6"/>
      <c r="R84" s="6"/>
      <c r="S84" s="6"/>
      <c r="T84" s="6"/>
    </row>
    <row r="85" spans="10:20" ht="30" x14ac:dyDescent="0.4">
      <c r="J85" s="7"/>
      <c r="K85" s="7"/>
      <c r="N85" s="6"/>
      <c r="O85" s="6"/>
      <c r="P85" s="6"/>
      <c r="Q85" s="6"/>
      <c r="R85" s="6"/>
      <c r="S85" s="6"/>
      <c r="T85" s="6"/>
    </row>
    <row r="86" spans="10:20" ht="30" x14ac:dyDescent="0.4">
      <c r="J86" s="7"/>
      <c r="K86" s="7"/>
      <c r="N86" s="6"/>
      <c r="O86" s="6"/>
      <c r="P86" s="6"/>
      <c r="Q86" s="6"/>
      <c r="R86" s="6"/>
      <c r="S86" s="6"/>
      <c r="T86" s="6"/>
    </row>
    <row r="87" spans="10:20" ht="30" x14ac:dyDescent="0.4">
      <c r="J87" s="7"/>
      <c r="K87" s="7"/>
      <c r="N87" s="6"/>
      <c r="O87" s="6"/>
      <c r="P87" s="6"/>
      <c r="Q87" s="6"/>
      <c r="R87" s="6"/>
      <c r="S87" s="6"/>
      <c r="T87" s="6"/>
    </row>
    <row r="88" spans="10:20" ht="30" x14ac:dyDescent="0.4">
      <c r="J88" s="7"/>
      <c r="K88" s="7"/>
      <c r="N88" s="6"/>
      <c r="O88" s="6"/>
      <c r="P88" s="6"/>
      <c r="Q88" s="6"/>
      <c r="R88" s="6"/>
      <c r="S88" s="6"/>
      <c r="T88" s="6"/>
    </row>
    <row r="89" spans="10:20" ht="30" x14ac:dyDescent="0.4">
      <c r="J89" s="7"/>
      <c r="K89" s="7"/>
      <c r="N89" s="6"/>
      <c r="O89" s="6"/>
      <c r="P89" s="6"/>
      <c r="Q89" s="6"/>
      <c r="R89" s="6"/>
      <c r="S89" s="6"/>
      <c r="T89" s="6"/>
    </row>
    <row r="90" spans="10:20" ht="30" x14ac:dyDescent="0.4">
      <c r="J90" s="7"/>
      <c r="K90" s="7"/>
      <c r="N90" s="6"/>
      <c r="O90" s="6"/>
      <c r="P90" s="6"/>
      <c r="Q90" s="6"/>
      <c r="R90" s="6"/>
      <c r="S90" s="6"/>
      <c r="T90" s="6"/>
    </row>
    <row r="91" spans="10:20" ht="30" x14ac:dyDescent="0.4">
      <c r="J91" s="7"/>
      <c r="K91" s="7"/>
      <c r="N91" s="6"/>
      <c r="O91" s="6"/>
      <c r="P91" s="6"/>
      <c r="Q91" s="6"/>
      <c r="R91" s="6"/>
      <c r="S91" s="6"/>
      <c r="T91" s="6"/>
    </row>
    <row r="92" spans="10:20" ht="30" x14ac:dyDescent="0.4">
      <c r="J92" s="7"/>
      <c r="K92" s="7"/>
      <c r="N92" s="6"/>
      <c r="O92" s="6"/>
      <c r="P92" s="6"/>
      <c r="Q92" s="6"/>
      <c r="R92" s="6"/>
      <c r="S92" s="6"/>
      <c r="T92" s="6"/>
    </row>
    <row r="93" spans="10:20" ht="30" x14ac:dyDescent="0.4">
      <c r="J93" s="7"/>
      <c r="K93" s="7"/>
      <c r="N93" s="6"/>
      <c r="O93" s="6"/>
      <c r="P93" s="6"/>
      <c r="Q93" s="6"/>
      <c r="R93" s="6"/>
      <c r="S93" s="6"/>
      <c r="T93" s="6"/>
    </row>
    <row r="94" spans="10:20" ht="30" x14ac:dyDescent="0.4">
      <c r="J94" s="7"/>
      <c r="K94" s="7"/>
      <c r="N94" s="6"/>
      <c r="O94" s="6"/>
      <c r="P94" s="6"/>
      <c r="Q94" s="6"/>
      <c r="R94" s="6"/>
      <c r="S94" s="6"/>
      <c r="T94" s="6"/>
    </row>
    <row r="95" spans="10:20" ht="30" x14ac:dyDescent="0.4">
      <c r="J95" s="7"/>
      <c r="K95" s="7"/>
      <c r="N95" s="6"/>
      <c r="O95" s="6"/>
      <c r="P95" s="6"/>
      <c r="Q95" s="6"/>
      <c r="R95" s="6"/>
      <c r="S95" s="6"/>
      <c r="T95" s="6"/>
    </row>
    <row r="96" spans="10:20" ht="30" x14ac:dyDescent="0.4">
      <c r="J96" s="7"/>
      <c r="K96" s="7"/>
      <c r="N96" s="6"/>
      <c r="O96" s="6"/>
      <c r="P96" s="6"/>
      <c r="Q96" s="6"/>
      <c r="R96" s="6"/>
      <c r="S96" s="6"/>
      <c r="T96" s="6"/>
    </row>
    <row r="97" spans="10:20" ht="30" x14ac:dyDescent="0.4">
      <c r="J97" s="7"/>
      <c r="K97" s="7"/>
      <c r="N97" s="6"/>
      <c r="O97" s="6"/>
      <c r="P97" s="6"/>
      <c r="Q97" s="6"/>
      <c r="R97" s="6"/>
      <c r="S97" s="6"/>
      <c r="T97" s="6"/>
    </row>
    <row r="98" spans="10:20" ht="30" x14ac:dyDescent="0.4">
      <c r="J98" s="7"/>
      <c r="K98" s="7"/>
      <c r="N98" s="6"/>
      <c r="O98" s="6"/>
      <c r="P98" s="6"/>
      <c r="Q98" s="6"/>
      <c r="R98" s="6"/>
      <c r="S98" s="6"/>
      <c r="T98" s="6"/>
    </row>
    <row r="99" spans="10:20" ht="30" x14ac:dyDescent="0.4">
      <c r="J99" s="7"/>
      <c r="K99" s="7"/>
      <c r="N99" s="6"/>
      <c r="O99" s="6"/>
      <c r="P99" s="6"/>
      <c r="Q99" s="6"/>
      <c r="R99" s="6"/>
      <c r="S99" s="6"/>
      <c r="T99" s="6"/>
    </row>
    <row r="100" spans="10:20" ht="30" x14ac:dyDescent="0.4">
      <c r="J100" s="7"/>
      <c r="K100" s="7"/>
      <c r="N100" s="6"/>
      <c r="O100" s="6"/>
      <c r="P100" s="6"/>
      <c r="Q100" s="6"/>
      <c r="R100" s="6"/>
      <c r="S100" s="6"/>
      <c r="T100" s="6"/>
    </row>
    <row r="101" spans="10:20" ht="30" x14ac:dyDescent="0.4">
      <c r="J101" s="7"/>
      <c r="K101" s="7"/>
      <c r="N101" s="6"/>
      <c r="O101" s="6"/>
      <c r="P101" s="6"/>
      <c r="Q101" s="6"/>
      <c r="R101" s="6"/>
      <c r="S101" s="6"/>
      <c r="T101" s="6"/>
    </row>
    <row r="102" spans="10:20" ht="30" x14ac:dyDescent="0.4">
      <c r="J102" s="7"/>
      <c r="K102" s="7"/>
      <c r="N102" s="6"/>
      <c r="O102" s="6"/>
      <c r="P102" s="6"/>
      <c r="Q102" s="6"/>
      <c r="R102" s="6"/>
      <c r="S102" s="6"/>
      <c r="T102" s="6"/>
    </row>
    <row r="103" spans="10:20" ht="30" x14ac:dyDescent="0.4">
      <c r="J103" s="7"/>
      <c r="K103" s="7"/>
      <c r="N103" s="6"/>
      <c r="O103" s="6"/>
      <c r="P103" s="6"/>
      <c r="Q103" s="6"/>
      <c r="R103" s="6"/>
      <c r="S103" s="6"/>
      <c r="T103" s="6"/>
    </row>
    <row r="104" spans="10:20" ht="30" x14ac:dyDescent="0.4">
      <c r="J104" s="7"/>
      <c r="K104" s="7"/>
      <c r="N104" s="6"/>
      <c r="O104" s="6"/>
      <c r="P104" s="6"/>
      <c r="Q104" s="6"/>
      <c r="R104" s="6"/>
      <c r="S104" s="6"/>
      <c r="T104" s="6"/>
    </row>
    <row r="105" spans="10:20" ht="30" x14ac:dyDescent="0.4">
      <c r="J105" s="7"/>
      <c r="K105" s="7"/>
      <c r="N105" s="6"/>
      <c r="O105" s="6"/>
      <c r="P105" s="6"/>
      <c r="Q105" s="6"/>
      <c r="R105" s="6"/>
      <c r="S105" s="6"/>
      <c r="T105" s="6"/>
    </row>
    <row r="106" spans="10:20" ht="30" x14ac:dyDescent="0.4">
      <c r="J106" s="7"/>
      <c r="K106" s="7"/>
      <c r="N106" s="6"/>
      <c r="O106" s="6"/>
      <c r="P106" s="6"/>
      <c r="Q106" s="6"/>
      <c r="R106" s="6"/>
      <c r="S106" s="6"/>
      <c r="T106" s="6"/>
    </row>
    <row r="107" spans="10:20" ht="30" x14ac:dyDescent="0.4">
      <c r="J107" s="7"/>
      <c r="K107" s="7"/>
      <c r="N107" s="6"/>
      <c r="O107" s="6"/>
      <c r="P107" s="6"/>
      <c r="Q107" s="6"/>
      <c r="R107" s="6"/>
      <c r="S107" s="6"/>
      <c r="T107" s="6"/>
    </row>
    <row r="108" spans="10:20" ht="30" x14ac:dyDescent="0.4">
      <c r="J108" s="7"/>
      <c r="K108" s="7"/>
      <c r="N108" s="6"/>
      <c r="O108" s="6"/>
      <c r="P108" s="6"/>
      <c r="Q108" s="6"/>
      <c r="R108" s="6"/>
      <c r="S108" s="6"/>
      <c r="T108" s="6"/>
    </row>
    <row r="109" spans="10:20" ht="30" x14ac:dyDescent="0.4">
      <c r="J109" s="7"/>
      <c r="K109" s="7"/>
      <c r="N109" s="6"/>
      <c r="O109" s="6"/>
      <c r="P109" s="6"/>
      <c r="Q109" s="6"/>
      <c r="R109" s="6"/>
      <c r="S109" s="6"/>
      <c r="T109" s="6"/>
    </row>
    <row r="110" spans="10:20" ht="30" x14ac:dyDescent="0.4">
      <c r="J110" s="7"/>
      <c r="K110" s="7"/>
      <c r="N110" s="6"/>
      <c r="O110" s="6"/>
      <c r="P110" s="6"/>
      <c r="Q110" s="6"/>
      <c r="R110" s="6"/>
      <c r="S110" s="6"/>
      <c r="T110" s="6"/>
    </row>
    <row r="111" spans="10:20" ht="30" x14ac:dyDescent="0.4">
      <c r="J111" s="7"/>
      <c r="K111" s="7"/>
      <c r="N111" s="6"/>
      <c r="O111" s="6"/>
      <c r="P111" s="6"/>
      <c r="Q111" s="6"/>
      <c r="R111" s="6"/>
      <c r="S111" s="6"/>
      <c r="T111" s="6"/>
    </row>
    <row r="112" spans="10:20" ht="30" x14ac:dyDescent="0.4">
      <c r="J112" s="7"/>
      <c r="K112" s="7"/>
      <c r="N112" s="6"/>
      <c r="O112" s="6"/>
      <c r="P112" s="6"/>
      <c r="Q112" s="6"/>
      <c r="R112" s="6"/>
      <c r="S112" s="6"/>
      <c r="T112" s="6"/>
    </row>
    <row r="113" spans="10:20" ht="30" x14ac:dyDescent="0.4">
      <c r="J113" s="7"/>
      <c r="K113" s="7"/>
      <c r="N113" s="6"/>
      <c r="O113" s="6"/>
      <c r="P113" s="6"/>
      <c r="Q113" s="6"/>
      <c r="R113" s="6"/>
      <c r="S113" s="6"/>
      <c r="T113" s="6"/>
    </row>
    <row r="114" spans="10:20" ht="30" x14ac:dyDescent="0.4">
      <c r="J114" s="7"/>
      <c r="K114" s="7"/>
      <c r="N114" s="6"/>
      <c r="O114" s="6"/>
      <c r="P114" s="6"/>
      <c r="Q114" s="6"/>
      <c r="R114" s="6"/>
      <c r="S114" s="6"/>
      <c r="T114" s="6"/>
    </row>
    <row r="115" spans="10:20" ht="30" x14ac:dyDescent="0.4">
      <c r="J115" s="7"/>
      <c r="K115" s="7"/>
      <c r="N115" s="6"/>
      <c r="O115" s="6"/>
      <c r="P115" s="6"/>
      <c r="Q115" s="6"/>
      <c r="R115" s="6"/>
      <c r="S115" s="6"/>
      <c r="T115" s="6"/>
    </row>
    <row r="116" spans="10:20" ht="30" x14ac:dyDescent="0.4">
      <c r="J116" s="7"/>
      <c r="K116" s="7"/>
      <c r="N116" s="6"/>
      <c r="O116" s="6"/>
      <c r="P116" s="6"/>
      <c r="Q116" s="6"/>
      <c r="R116" s="6"/>
      <c r="S116" s="6"/>
      <c r="T116" s="6"/>
    </row>
    <row r="117" spans="10:20" ht="30" x14ac:dyDescent="0.4">
      <c r="J117" s="7"/>
      <c r="K117" s="7"/>
      <c r="N117" s="6"/>
      <c r="O117" s="6"/>
      <c r="P117" s="6"/>
      <c r="Q117" s="6"/>
      <c r="R117" s="6"/>
      <c r="S117" s="6"/>
      <c r="T117" s="6"/>
    </row>
    <row r="118" spans="10:20" ht="30" x14ac:dyDescent="0.4">
      <c r="J118" s="7"/>
      <c r="K118" s="7"/>
      <c r="N118" s="6"/>
      <c r="O118" s="6"/>
      <c r="P118" s="6"/>
      <c r="Q118" s="6"/>
      <c r="R118" s="6"/>
      <c r="S118" s="6"/>
      <c r="T118" s="6"/>
    </row>
    <row r="119" spans="10:20" ht="30" x14ac:dyDescent="0.4">
      <c r="J119" s="7"/>
      <c r="K119" s="7"/>
      <c r="N119" s="6"/>
      <c r="O119" s="6"/>
      <c r="P119" s="6"/>
      <c r="Q119" s="6"/>
      <c r="R119" s="6"/>
      <c r="S119" s="6"/>
      <c r="T119" s="6"/>
    </row>
    <row r="120" spans="10:20" ht="30" x14ac:dyDescent="0.4">
      <c r="J120" s="7"/>
      <c r="K120" s="7"/>
      <c r="N120" s="6"/>
      <c r="O120" s="6"/>
      <c r="P120" s="6"/>
      <c r="Q120" s="6"/>
      <c r="R120" s="6"/>
      <c r="S120" s="6"/>
      <c r="T120" s="6"/>
    </row>
    <row r="121" spans="10:20" ht="30" x14ac:dyDescent="0.4">
      <c r="J121" s="7"/>
      <c r="K121" s="7"/>
      <c r="N121" s="6"/>
      <c r="O121" s="6"/>
      <c r="P121" s="6"/>
      <c r="Q121" s="6"/>
      <c r="R121" s="6"/>
      <c r="S121" s="6"/>
      <c r="T121" s="6"/>
    </row>
    <row r="122" spans="10:20" ht="30" x14ac:dyDescent="0.4">
      <c r="J122" s="7"/>
      <c r="K122" s="7"/>
      <c r="N122" s="6"/>
      <c r="O122" s="6"/>
      <c r="P122" s="6"/>
      <c r="Q122" s="6"/>
      <c r="R122" s="6"/>
      <c r="S122" s="6"/>
      <c r="T122" s="6"/>
    </row>
    <row r="123" spans="10:20" ht="30" x14ac:dyDescent="0.4">
      <c r="J123" s="7"/>
      <c r="K123" s="7"/>
      <c r="N123" s="6"/>
      <c r="O123" s="6"/>
      <c r="P123" s="6"/>
      <c r="Q123" s="6"/>
      <c r="R123" s="6"/>
      <c r="S123" s="6"/>
      <c r="T123" s="6"/>
    </row>
    <row r="124" spans="10:20" ht="30" x14ac:dyDescent="0.4">
      <c r="J124" s="7"/>
      <c r="K124" s="7"/>
      <c r="N124" s="6"/>
      <c r="O124" s="6"/>
      <c r="P124" s="6"/>
      <c r="Q124" s="6"/>
      <c r="R124" s="6"/>
      <c r="S124" s="6"/>
      <c r="T124" s="6"/>
    </row>
    <row r="125" spans="10:20" ht="30" x14ac:dyDescent="0.4">
      <c r="J125" s="7"/>
      <c r="K125" s="7"/>
      <c r="N125" s="6"/>
      <c r="O125" s="6"/>
      <c r="P125" s="6"/>
      <c r="Q125" s="6"/>
      <c r="R125" s="6"/>
      <c r="S125" s="6"/>
      <c r="T125" s="6"/>
    </row>
    <row r="126" spans="10:20" ht="30" x14ac:dyDescent="0.4">
      <c r="J126" s="7"/>
      <c r="K126" s="7"/>
      <c r="N126" s="6"/>
      <c r="O126" s="6"/>
      <c r="P126" s="6"/>
      <c r="Q126" s="6"/>
      <c r="R126" s="6"/>
      <c r="S126" s="6"/>
      <c r="T126" s="6"/>
    </row>
    <row r="127" spans="10:20" ht="30" x14ac:dyDescent="0.4">
      <c r="J127" s="7"/>
      <c r="K127" s="7"/>
      <c r="N127" s="6"/>
      <c r="O127" s="6"/>
      <c r="P127" s="6"/>
      <c r="Q127" s="6"/>
      <c r="R127" s="6"/>
      <c r="S127" s="6"/>
      <c r="T127" s="6"/>
    </row>
    <row r="128" spans="10:20" ht="30" x14ac:dyDescent="0.4">
      <c r="J128" s="7"/>
      <c r="K128" s="7"/>
      <c r="N128" s="6"/>
      <c r="O128" s="6"/>
      <c r="P128" s="6"/>
      <c r="Q128" s="6"/>
      <c r="R128" s="6"/>
      <c r="S128" s="6"/>
      <c r="T128" s="6"/>
    </row>
    <row r="129" spans="10:20" ht="30" x14ac:dyDescent="0.4">
      <c r="J129" s="7"/>
      <c r="K129" s="7"/>
      <c r="N129" s="6"/>
      <c r="O129" s="6"/>
      <c r="P129" s="6"/>
      <c r="Q129" s="6"/>
      <c r="R129" s="6"/>
      <c r="S129" s="6"/>
      <c r="T129" s="6"/>
    </row>
    <row r="130" spans="10:20" ht="30" x14ac:dyDescent="0.4">
      <c r="J130" s="7"/>
      <c r="K130" s="7"/>
      <c r="N130" s="6"/>
      <c r="O130" s="6"/>
      <c r="P130" s="6"/>
      <c r="Q130" s="6"/>
      <c r="R130" s="6"/>
      <c r="S130" s="6"/>
      <c r="T130" s="6"/>
    </row>
    <row r="131" spans="10:20" ht="30" x14ac:dyDescent="0.4">
      <c r="J131" s="7"/>
      <c r="K131" s="7"/>
      <c r="N131" s="6"/>
      <c r="O131" s="6"/>
      <c r="P131" s="6"/>
      <c r="Q131" s="6"/>
      <c r="R131" s="6"/>
      <c r="S131" s="6"/>
      <c r="T131" s="6"/>
    </row>
    <row r="132" spans="10:20" ht="30" x14ac:dyDescent="0.4">
      <c r="J132" s="7"/>
      <c r="K132" s="7"/>
      <c r="N132" s="6"/>
      <c r="O132" s="6"/>
      <c r="P132" s="6"/>
      <c r="Q132" s="6"/>
      <c r="R132" s="6"/>
      <c r="S132" s="6"/>
      <c r="T132" s="6"/>
    </row>
    <row r="133" spans="10:20" ht="30" x14ac:dyDescent="0.4">
      <c r="J133" s="7"/>
      <c r="K133" s="7"/>
      <c r="N133" s="6"/>
      <c r="O133" s="6"/>
      <c r="P133" s="6"/>
      <c r="Q133" s="6"/>
      <c r="R133" s="6"/>
      <c r="S133" s="6"/>
      <c r="T133" s="6"/>
    </row>
    <row r="134" spans="10:20" ht="30" x14ac:dyDescent="0.4">
      <c r="J134" s="7"/>
      <c r="K134" s="7"/>
      <c r="N134" s="6"/>
      <c r="O134" s="6"/>
      <c r="P134" s="6"/>
      <c r="Q134" s="6"/>
      <c r="R134" s="6"/>
      <c r="S134" s="6"/>
      <c r="T134" s="6"/>
    </row>
    <row r="135" spans="10:20" ht="30" x14ac:dyDescent="0.4">
      <c r="J135" s="7"/>
      <c r="K135" s="7"/>
      <c r="N135" s="6"/>
      <c r="O135" s="6"/>
      <c r="P135" s="6"/>
      <c r="Q135" s="6"/>
      <c r="R135" s="6"/>
      <c r="S135" s="6"/>
      <c r="T135" s="6"/>
    </row>
    <row r="136" spans="10:20" ht="30" x14ac:dyDescent="0.4">
      <c r="J136" s="7"/>
      <c r="K136" s="7"/>
      <c r="N136" s="6"/>
      <c r="O136" s="6"/>
      <c r="P136" s="6"/>
      <c r="Q136" s="6"/>
      <c r="R136" s="6"/>
      <c r="S136" s="6"/>
      <c r="T136" s="6"/>
    </row>
    <row r="137" spans="10:20" ht="30" x14ac:dyDescent="0.4">
      <c r="J137" s="7"/>
      <c r="K137" s="7"/>
      <c r="N137" s="6"/>
      <c r="O137" s="6"/>
      <c r="P137" s="6"/>
      <c r="Q137" s="6"/>
      <c r="R137" s="6"/>
      <c r="S137" s="6"/>
      <c r="T137" s="6"/>
    </row>
    <row r="138" spans="10:20" ht="30" x14ac:dyDescent="0.4">
      <c r="J138" s="7"/>
      <c r="K138" s="7"/>
      <c r="N138" s="6"/>
      <c r="O138" s="6"/>
      <c r="P138" s="6"/>
      <c r="Q138" s="6"/>
      <c r="R138" s="6"/>
      <c r="S138" s="6"/>
      <c r="T138" s="6"/>
    </row>
    <row r="139" spans="10:20" ht="30" x14ac:dyDescent="0.4">
      <c r="J139" s="7"/>
      <c r="K139" s="7"/>
      <c r="N139" s="6"/>
      <c r="O139" s="6"/>
      <c r="P139" s="6"/>
      <c r="Q139" s="6"/>
      <c r="R139" s="6"/>
      <c r="S139" s="6"/>
      <c r="T139" s="6"/>
    </row>
    <row r="140" spans="10:20" ht="30" x14ac:dyDescent="0.4">
      <c r="J140" s="7"/>
      <c r="K140" s="7"/>
      <c r="N140" s="6"/>
      <c r="O140" s="6"/>
      <c r="P140" s="6"/>
      <c r="Q140" s="6"/>
      <c r="R140" s="6"/>
      <c r="S140" s="6"/>
      <c r="T140" s="6"/>
    </row>
    <row r="141" spans="10:20" ht="30" x14ac:dyDescent="0.4">
      <c r="J141" s="7"/>
      <c r="K141" s="7"/>
      <c r="N141" s="6"/>
      <c r="O141" s="6"/>
      <c r="P141" s="6"/>
      <c r="Q141" s="6"/>
      <c r="R141" s="6"/>
      <c r="S141" s="6"/>
      <c r="T141" s="6"/>
    </row>
    <row r="142" spans="10:20" ht="30" x14ac:dyDescent="0.4">
      <c r="J142" s="7"/>
      <c r="K142" s="7"/>
      <c r="N142" s="6"/>
      <c r="O142" s="6"/>
      <c r="P142" s="6"/>
      <c r="Q142" s="6"/>
      <c r="R142" s="6"/>
      <c r="S142" s="6"/>
      <c r="T142" s="6"/>
    </row>
    <row r="143" spans="10:20" ht="30" x14ac:dyDescent="0.4">
      <c r="J143" s="7"/>
      <c r="K143" s="7"/>
      <c r="N143" s="6"/>
      <c r="O143" s="6"/>
      <c r="P143" s="6"/>
      <c r="Q143" s="6"/>
      <c r="R143" s="6"/>
      <c r="S143" s="6"/>
      <c r="T143" s="6"/>
    </row>
    <row r="144" spans="10:20" ht="30" x14ac:dyDescent="0.4">
      <c r="J144" s="7"/>
      <c r="K144" s="7"/>
      <c r="N144" s="6"/>
      <c r="O144" s="6"/>
      <c r="P144" s="6"/>
      <c r="Q144" s="6"/>
      <c r="R144" s="6"/>
      <c r="S144" s="6"/>
      <c r="T144" s="6"/>
    </row>
    <row r="145" spans="10:20" ht="30" x14ac:dyDescent="0.4">
      <c r="J145" s="7"/>
      <c r="K145" s="7"/>
      <c r="N145" s="6"/>
      <c r="O145" s="6"/>
      <c r="P145" s="6"/>
      <c r="Q145" s="6"/>
      <c r="R145" s="6"/>
      <c r="S145" s="6"/>
      <c r="T145" s="6"/>
    </row>
    <row r="146" spans="10:20" ht="30" x14ac:dyDescent="0.4">
      <c r="J146" s="7"/>
      <c r="K146" s="7"/>
      <c r="N146" s="6"/>
      <c r="O146" s="6"/>
      <c r="P146" s="6"/>
      <c r="Q146" s="6"/>
      <c r="R146" s="6"/>
      <c r="S146" s="6"/>
      <c r="T146" s="6"/>
    </row>
    <row r="147" spans="10:20" ht="30" x14ac:dyDescent="0.4">
      <c r="J147" s="7"/>
      <c r="K147" s="7"/>
      <c r="N147" s="6"/>
      <c r="O147" s="6"/>
      <c r="P147" s="6"/>
      <c r="Q147" s="6"/>
      <c r="R147" s="6"/>
      <c r="S147" s="6"/>
      <c r="T147" s="6"/>
    </row>
    <row r="148" spans="10:20" ht="30" x14ac:dyDescent="0.4">
      <c r="J148" s="7"/>
      <c r="K148" s="7"/>
      <c r="N148" s="6"/>
      <c r="O148" s="6"/>
      <c r="P148" s="6"/>
      <c r="Q148" s="6"/>
      <c r="R148" s="6"/>
      <c r="S148" s="6"/>
      <c r="T148" s="6"/>
    </row>
    <row r="149" spans="10:20" ht="30" x14ac:dyDescent="0.4">
      <c r="J149" s="7"/>
      <c r="K149" s="7"/>
      <c r="N149" s="6"/>
      <c r="O149" s="6"/>
      <c r="P149" s="6"/>
      <c r="Q149" s="6"/>
      <c r="R149" s="6"/>
      <c r="S149" s="6"/>
      <c r="T149" s="6"/>
    </row>
    <row r="150" spans="10:20" ht="30" x14ac:dyDescent="0.4">
      <c r="J150" s="7"/>
      <c r="K150" s="7"/>
      <c r="N150" s="6"/>
      <c r="O150" s="6"/>
      <c r="P150" s="6"/>
      <c r="Q150" s="6"/>
      <c r="R150" s="6"/>
      <c r="S150" s="6"/>
      <c r="T150" s="6"/>
    </row>
    <row r="151" spans="10:20" ht="30" x14ac:dyDescent="0.4">
      <c r="J151" s="7"/>
      <c r="K151" s="7"/>
      <c r="N151" s="6"/>
      <c r="O151" s="6"/>
      <c r="P151" s="6"/>
      <c r="Q151" s="6"/>
      <c r="R151" s="6"/>
      <c r="S151" s="6"/>
      <c r="T151" s="6"/>
    </row>
    <row r="152" spans="10:20" ht="30" x14ac:dyDescent="0.4">
      <c r="J152" s="7"/>
      <c r="K152" s="7"/>
      <c r="N152" s="6"/>
      <c r="O152" s="6"/>
      <c r="P152" s="6"/>
      <c r="Q152" s="6"/>
      <c r="R152" s="6"/>
      <c r="S152" s="6"/>
      <c r="T152" s="6"/>
    </row>
    <row r="153" spans="10:20" ht="30" x14ac:dyDescent="0.4">
      <c r="J153" s="7"/>
      <c r="K153" s="7"/>
      <c r="N153" s="6"/>
      <c r="O153" s="6"/>
      <c r="P153" s="6"/>
      <c r="Q153" s="6"/>
      <c r="R153" s="6"/>
      <c r="S153" s="6"/>
      <c r="T153" s="6"/>
    </row>
    <row r="154" spans="10:20" ht="30" x14ac:dyDescent="0.4">
      <c r="J154" s="7"/>
      <c r="K154" s="7"/>
      <c r="N154" s="6"/>
      <c r="O154" s="6"/>
      <c r="P154" s="6"/>
      <c r="Q154" s="6"/>
      <c r="R154" s="6"/>
      <c r="S154" s="6"/>
      <c r="T154" s="6"/>
    </row>
    <row r="155" spans="10:20" ht="30" x14ac:dyDescent="0.4">
      <c r="J155" s="7"/>
      <c r="K155" s="7"/>
      <c r="N155" s="6"/>
      <c r="O155" s="6"/>
      <c r="P155" s="6"/>
      <c r="Q155" s="6"/>
      <c r="R155" s="6"/>
      <c r="S155" s="6"/>
      <c r="T155" s="6"/>
    </row>
    <row r="156" spans="10:20" ht="30" x14ac:dyDescent="0.4">
      <c r="J156" s="7"/>
      <c r="K156" s="7"/>
      <c r="N156" s="6"/>
      <c r="O156" s="6"/>
      <c r="P156" s="6"/>
      <c r="Q156" s="6"/>
      <c r="R156" s="6"/>
      <c r="S156" s="6"/>
      <c r="T156" s="6"/>
    </row>
    <row r="157" spans="10:20" ht="30" x14ac:dyDescent="0.4">
      <c r="J157" s="7"/>
      <c r="K157" s="7"/>
      <c r="N157" s="6"/>
      <c r="O157" s="6"/>
      <c r="P157" s="6"/>
      <c r="Q157" s="6"/>
      <c r="R157" s="6"/>
      <c r="S157" s="6"/>
      <c r="T157" s="6"/>
    </row>
    <row r="158" spans="10:20" ht="30" x14ac:dyDescent="0.4">
      <c r="J158" s="7"/>
      <c r="K158" s="7"/>
      <c r="N158" s="6"/>
      <c r="O158" s="6"/>
      <c r="P158" s="6"/>
      <c r="Q158" s="6"/>
      <c r="R158" s="6"/>
      <c r="S158" s="6"/>
      <c r="T158" s="6"/>
    </row>
    <row r="159" spans="10:20" ht="30" x14ac:dyDescent="0.4">
      <c r="J159" s="7"/>
      <c r="K159" s="7"/>
      <c r="N159" s="6"/>
      <c r="O159" s="6"/>
      <c r="P159" s="6"/>
      <c r="Q159" s="6"/>
      <c r="R159" s="6"/>
      <c r="S159" s="6"/>
      <c r="T159" s="6"/>
    </row>
    <row r="160" spans="10:20" ht="30" x14ac:dyDescent="0.4">
      <c r="J160" s="7"/>
      <c r="K160" s="7"/>
      <c r="N160" s="6"/>
      <c r="O160" s="6"/>
      <c r="P160" s="6"/>
      <c r="Q160" s="6"/>
      <c r="R160" s="6"/>
      <c r="S160" s="6"/>
      <c r="T160" s="6"/>
    </row>
    <row r="161" spans="10:20" ht="30" x14ac:dyDescent="0.4">
      <c r="J161" s="7"/>
      <c r="K161" s="7"/>
      <c r="N161" s="6"/>
      <c r="O161" s="6"/>
      <c r="P161" s="6"/>
      <c r="Q161" s="6"/>
      <c r="R161" s="6"/>
      <c r="S161" s="6"/>
      <c r="T161" s="6"/>
    </row>
    <row r="162" spans="10:20" ht="30" x14ac:dyDescent="0.4">
      <c r="J162" s="7"/>
      <c r="K162" s="7"/>
      <c r="N162" s="6"/>
      <c r="O162" s="6"/>
      <c r="P162" s="6"/>
      <c r="Q162" s="6"/>
      <c r="R162" s="6"/>
      <c r="S162" s="6"/>
      <c r="T162" s="6"/>
    </row>
    <row r="163" spans="10:20" ht="30" x14ac:dyDescent="0.4">
      <c r="J163" s="7"/>
      <c r="K163" s="7"/>
      <c r="N163" s="6"/>
      <c r="O163" s="6"/>
      <c r="P163" s="6"/>
      <c r="Q163" s="6"/>
      <c r="R163" s="6"/>
      <c r="S163" s="6"/>
      <c r="T163" s="6"/>
    </row>
    <row r="164" spans="10:20" ht="30" x14ac:dyDescent="0.4">
      <c r="J164" s="7"/>
      <c r="K164" s="7"/>
      <c r="N164" s="6"/>
      <c r="O164" s="6"/>
      <c r="P164" s="6"/>
      <c r="Q164" s="6"/>
      <c r="R164" s="6"/>
      <c r="S164" s="6"/>
      <c r="T164" s="6"/>
    </row>
    <row r="165" spans="10:20" ht="30" x14ac:dyDescent="0.4">
      <c r="J165" s="7"/>
      <c r="K165" s="7"/>
      <c r="N165" s="6"/>
      <c r="O165" s="6"/>
      <c r="P165" s="6"/>
      <c r="Q165" s="6"/>
      <c r="R165" s="6"/>
      <c r="S165" s="6"/>
      <c r="T165" s="6"/>
    </row>
    <row r="166" spans="10:20" ht="30" x14ac:dyDescent="0.4">
      <c r="J166" s="7"/>
      <c r="K166" s="7"/>
      <c r="N166" s="6"/>
      <c r="O166" s="6"/>
      <c r="P166" s="6"/>
      <c r="Q166" s="6"/>
      <c r="R166" s="6"/>
      <c r="S166" s="6"/>
      <c r="T166" s="6"/>
    </row>
    <row r="167" spans="10:20" ht="30" x14ac:dyDescent="0.4">
      <c r="J167" s="7"/>
      <c r="K167" s="7"/>
      <c r="N167" s="6"/>
      <c r="O167" s="6"/>
      <c r="P167" s="6"/>
      <c r="Q167" s="6"/>
      <c r="R167" s="6"/>
      <c r="S167" s="6"/>
      <c r="T167" s="6"/>
    </row>
    <row r="168" spans="10:20" ht="30" x14ac:dyDescent="0.4">
      <c r="J168" s="7"/>
      <c r="K168" s="7"/>
      <c r="N168" s="6"/>
      <c r="O168" s="6"/>
      <c r="P168" s="6"/>
      <c r="Q168" s="6"/>
      <c r="R168" s="6"/>
      <c r="S168" s="6"/>
      <c r="T168" s="6"/>
    </row>
    <row r="169" spans="10:20" ht="30" x14ac:dyDescent="0.4">
      <c r="J169" s="7"/>
      <c r="K169" s="7"/>
      <c r="N169" s="6"/>
      <c r="O169" s="6"/>
      <c r="P169" s="6"/>
      <c r="Q169" s="6"/>
      <c r="R169" s="6"/>
      <c r="S169" s="6"/>
      <c r="T169" s="6"/>
    </row>
    <row r="170" spans="10:20" ht="30" x14ac:dyDescent="0.4">
      <c r="J170" s="7"/>
      <c r="K170" s="7"/>
      <c r="N170" s="6"/>
      <c r="O170" s="6"/>
      <c r="P170" s="6"/>
      <c r="Q170" s="6"/>
      <c r="R170" s="6"/>
      <c r="S170" s="6"/>
      <c r="T170" s="6"/>
    </row>
    <row r="171" spans="10:20" ht="30" x14ac:dyDescent="0.4">
      <c r="J171" s="7"/>
      <c r="K171" s="7"/>
      <c r="N171" s="6"/>
      <c r="O171" s="6"/>
      <c r="P171" s="6"/>
      <c r="Q171" s="6"/>
      <c r="R171" s="6"/>
      <c r="S171" s="6"/>
      <c r="T171" s="6"/>
    </row>
    <row r="172" spans="10:20" ht="30" x14ac:dyDescent="0.4">
      <c r="J172" s="7"/>
      <c r="K172" s="7"/>
      <c r="N172" s="6"/>
      <c r="O172" s="6"/>
      <c r="P172" s="6"/>
      <c r="Q172" s="6"/>
      <c r="R172" s="6"/>
      <c r="S172" s="6"/>
      <c r="T172" s="6"/>
    </row>
    <row r="173" spans="10:20" x14ac:dyDescent="0.3">
      <c r="N173" s="6"/>
      <c r="O173" s="6"/>
      <c r="P173" s="6"/>
      <c r="Q173" s="6"/>
      <c r="R173" s="6"/>
      <c r="S173" s="6"/>
      <c r="T173" s="6"/>
    </row>
    <row r="174" spans="10:20" x14ac:dyDescent="0.3">
      <c r="N174" s="6"/>
      <c r="O174" s="6"/>
      <c r="P174" s="6"/>
      <c r="Q174" s="6"/>
      <c r="R174" s="6"/>
      <c r="S174" s="6"/>
      <c r="T174" s="6"/>
    </row>
    <row r="175" spans="10:20" x14ac:dyDescent="0.3">
      <c r="N175" s="6"/>
      <c r="O175" s="6"/>
      <c r="P175" s="6"/>
      <c r="Q175" s="6"/>
      <c r="R175" s="6"/>
      <c r="S175" s="6"/>
      <c r="T175" s="6"/>
    </row>
    <row r="176" spans="10:20" x14ac:dyDescent="0.3">
      <c r="N176" s="6"/>
      <c r="O176" s="6"/>
      <c r="P176" s="6"/>
      <c r="Q176" s="6"/>
      <c r="R176" s="6"/>
      <c r="S176" s="6"/>
      <c r="T176" s="6"/>
    </row>
    <row r="177" spans="14:20" x14ac:dyDescent="0.3">
      <c r="N177" s="6"/>
      <c r="O177" s="6"/>
      <c r="P177" s="6"/>
      <c r="Q177" s="6"/>
      <c r="R177" s="6"/>
      <c r="S177" s="6"/>
      <c r="T177" s="6"/>
    </row>
    <row r="178" spans="14:20" x14ac:dyDescent="0.3">
      <c r="N178" s="6"/>
      <c r="O178" s="6"/>
      <c r="P178" s="6"/>
      <c r="Q178" s="6"/>
      <c r="R178" s="6"/>
      <c r="S178" s="6"/>
      <c r="T178" s="6"/>
    </row>
    <row r="179" spans="14:20" x14ac:dyDescent="0.3">
      <c r="N179" s="6"/>
      <c r="O179" s="6"/>
      <c r="P179" s="6"/>
      <c r="Q179" s="6"/>
      <c r="R179" s="6"/>
      <c r="S179" s="6"/>
      <c r="T179" s="6"/>
    </row>
    <row r="180" spans="14:20" x14ac:dyDescent="0.3">
      <c r="N180" s="6"/>
      <c r="O180" s="6"/>
      <c r="P180" s="6"/>
      <c r="Q180" s="6"/>
      <c r="R180" s="6"/>
      <c r="S180" s="6"/>
      <c r="T180" s="6"/>
    </row>
    <row r="181" spans="14:20" x14ac:dyDescent="0.3">
      <c r="N181" s="6"/>
      <c r="O181" s="6"/>
      <c r="P181" s="6"/>
      <c r="Q181" s="6"/>
      <c r="R181" s="6"/>
      <c r="S181" s="6"/>
      <c r="T181" s="6"/>
    </row>
    <row r="182" spans="14:20" x14ac:dyDescent="0.3">
      <c r="N182" s="6"/>
      <c r="O182" s="6"/>
      <c r="P182" s="6"/>
      <c r="Q182" s="6"/>
      <c r="R182" s="6"/>
      <c r="S182" s="6"/>
      <c r="T182" s="6"/>
    </row>
    <row r="183" spans="14:20" x14ac:dyDescent="0.3">
      <c r="N183" s="6"/>
      <c r="O183" s="6"/>
      <c r="P183" s="6"/>
      <c r="Q183" s="6"/>
      <c r="R183" s="6"/>
      <c r="S183" s="6"/>
      <c r="T183" s="6"/>
    </row>
    <row r="184" spans="14:20" x14ac:dyDescent="0.3">
      <c r="N184" s="6"/>
      <c r="O184" s="6"/>
      <c r="P184" s="6"/>
      <c r="Q184" s="6"/>
      <c r="R184" s="6"/>
      <c r="S184" s="6"/>
      <c r="T184" s="6"/>
    </row>
    <row r="185" spans="14:20" x14ac:dyDescent="0.3">
      <c r="N185" s="6"/>
      <c r="O185" s="6"/>
      <c r="P185" s="6"/>
      <c r="Q185" s="6"/>
      <c r="R185" s="6"/>
      <c r="S185" s="6"/>
      <c r="T185" s="6"/>
    </row>
    <row r="186" spans="14:20" x14ac:dyDescent="0.3">
      <c r="N186" s="6"/>
      <c r="O186" s="6"/>
      <c r="P186" s="6"/>
      <c r="Q186" s="6"/>
      <c r="R186" s="6"/>
      <c r="S186" s="6"/>
      <c r="T186" s="6"/>
    </row>
    <row r="187" spans="14:20" x14ac:dyDescent="0.3">
      <c r="N187" s="6"/>
      <c r="O187" s="6"/>
      <c r="P187" s="6"/>
      <c r="Q187" s="6"/>
      <c r="R187" s="6"/>
      <c r="S187" s="6"/>
      <c r="T187" s="6"/>
    </row>
    <row r="188" spans="14:20" x14ac:dyDescent="0.3">
      <c r="N188" s="6"/>
      <c r="O188" s="6"/>
      <c r="P188" s="6"/>
      <c r="Q188" s="6"/>
      <c r="R188" s="6"/>
      <c r="S188" s="6"/>
      <c r="T188" s="6"/>
    </row>
    <row r="189" spans="14:20" x14ac:dyDescent="0.3">
      <c r="N189" s="6"/>
      <c r="O189" s="6"/>
      <c r="P189" s="6"/>
      <c r="Q189" s="6"/>
      <c r="R189" s="6"/>
      <c r="S189" s="6"/>
      <c r="T189" s="6"/>
    </row>
    <row r="190" spans="14:20" x14ac:dyDescent="0.3">
      <c r="N190" s="6"/>
      <c r="O190" s="6"/>
      <c r="P190" s="6"/>
      <c r="Q190" s="6"/>
      <c r="R190" s="6"/>
      <c r="S190" s="6"/>
      <c r="T190" s="6"/>
    </row>
    <row r="191" spans="14:20" x14ac:dyDescent="0.3">
      <c r="N191" s="6"/>
      <c r="O191" s="6"/>
      <c r="P191" s="6"/>
      <c r="Q191" s="6"/>
      <c r="R191" s="6"/>
      <c r="S191" s="6"/>
      <c r="T191" s="6"/>
    </row>
    <row r="192" spans="14:20" x14ac:dyDescent="0.3">
      <c r="N192" s="6"/>
      <c r="O192" s="6"/>
      <c r="P192" s="6"/>
      <c r="Q192" s="6"/>
      <c r="R192" s="6"/>
      <c r="S192" s="6"/>
      <c r="T192" s="6"/>
    </row>
    <row r="193" spans="14:20" x14ac:dyDescent="0.3">
      <c r="N193" s="6"/>
      <c r="O193" s="6"/>
      <c r="P193" s="6"/>
      <c r="Q193" s="6"/>
      <c r="R193" s="6"/>
      <c r="S193" s="6"/>
      <c r="T193" s="6"/>
    </row>
    <row r="194" spans="14:20" x14ac:dyDescent="0.3">
      <c r="N194" s="6"/>
      <c r="O194" s="6"/>
      <c r="P194" s="6"/>
      <c r="Q194" s="6"/>
      <c r="R194" s="6"/>
      <c r="S194" s="6"/>
      <c r="T194" s="6"/>
    </row>
    <row r="195" spans="14:20" x14ac:dyDescent="0.3">
      <c r="N195" s="6"/>
      <c r="O195" s="6"/>
      <c r="P195" s="6"/>
      <c r="Q195" s="6"/>
      <c r="R195" s="6"/>
      <c r="S195" s="6"/>
      <c r="T195" s="6"/>
    </row>
    <row r="196" spans="14:20" x14ac:dyDescent="0.3">
      <c r="N196" s="6"/>
      <c r="O196" s="6"/>
      <c r="P196" s="6"/>
      <c r="Q196" s="6"/>
      <c r="R196" s="6"/>
      <c r="S196" s="6"/>
      <c r="T196" s="6"/>
    </row>
    <row r="197" spans="14:20" x14ac:dyDescent="0.3">
      <c r="N197" s="6"/>
      <c r="O197" s="6"/>
      <c r="P197" s="6"/>
      <c r="Q197" s="6"/>
      <c r="R197" s="6"/>
      <c r="S197" s="6"/>
      <c r="T197" s="6"/>
    </row>
    <row r="198" spans="14:20" x14ac:dyDescent="0.3">
      <c r="N198" s="6"/>
      <c r="O198" s="6"/>
      <c r="P198" s="6"/>
      <c r="Q198" s="6"/>
      <c r="R198" s="6"/>
      <c r="S198" s="6"/>
      <c r="T198" s="6"/>
    </row>
    <row r="199" spans="14:20" x14ac:dyDescent="0.3">
      <c r="N199" s="6"/>
      <c r="O199" s="6"/>
      <c r="P199" s="6"/>
      <c r="Q199" s="6"/>
      <c r="R199" s="6"/>
      <c r="S199" s="6"/>
      <c r="T199" s="6"/>
    </row>
    <row r="200" spans="14:20" x14ac:dyDescent="0.3">
      <c r="N200" s="6"/>
      <c r="O200" s="6"/>
      <c r="P200" s="6"/>
      <c r="Q200" s="6"/>
      <c r="R200" s="6"/>
      <c r="S200" s="6"/>
      <c r="T200" s="6"/>
    </row>
    <row r="201" spans="14:20" x14ac:dyDescent="0.3">
      <c r="N201" s="6"/>
      <c r="O201" s="6"/>
      <c r="P201" s="6"/>
      <c r="Q201" s="6"/>
      <c r="R201" s="6"/>
      <c r="S201" s="6"/>
      <c r="T201" s="6"/>
    </row>
    <row r="202" spans="14:20" x14ac:dyDescent="0.3">
      <c r="N202" s="6"/>
      <c r="O202" s="6"/>
      <c r="P202" s="6"/>
      <c r="Q202" s="6"/>
      <c r="R202" s="6"/>
      <c r="S202" s="6"/>
      <c r="T202" s="6"/>
    </row>
    <row r="203" spans="14:20" x14ac:dyDescent="0.3">
      <c r="N203" s="6"/>
      <c r="O203" s="6"/>
      <c r="P203" s="6"/>
      <c r="Q203" s="6"/>
      <c r="R203" s="6"/>
      <c r="S203" s="6"/>
      <c r="T203" s="6"/>
    </row>
    <row r="204" spans="14:20" x14ac:dyDescent="0.3">
      <c r="N204" s="6"/>
      <c r="O204" s="6"/>
      <c r="P204" s="6"/>
      <c r="Q204" s="6"/>
      <c r="R204" s="6"/>
      <c r="S204" s="6"/>
      <c r="T204" s="6"/>
    </row>
    <row r="205" spans="14:20" x14ac:dyDescent="0.3">
      <c r="N205" s="6"/>
      <c r="O205" s="6"/>
      <c r="P205" s="6"/>
      <c r="Q205" s="6"/>
      <c r="R205" s="6"/>
      <c r="S205" s="6"/>
      <c r="T205" s="6"/>
    </row>
    <row r="206" spans="14:20" x14ac:dyDescent="0.3">
      <c r="N206" s="6"/>
      <c r="O206" s="6"/>
      <c r="P206" s="6"/>
      <c r="Q206" s="6"/>
      <c r="R206" s="6"/>
      <c r="S206" s="6"/>
      <c r="T206" s="6"/>
    </row>
    <row r="207" spans="14:20" x14ac:dyDescent="0.3">
      <c r="N207" s="6"/>
      <c r="O207" s="6"/>
      <c r="P207" s="6"/>
      <c r="Q207" s="6"/>
      <c r="R207" s="6"/>
      <c r="S207" s="6"/>
      <c r="T207" s="6"/>
    </row>
    <row r="208" spans="14:20" x14ac:dyDescent="0.3">
      <c r="N208" s="6"/>
      <c r="O208" s="6"/>
      <c r="P208" s="6"/>
      <c r="Q208" s="6"/>
      <c r="R208" s="6"/>
      <c r="S208" s="6"/>
      <c r="T208" s="6"/>
    </row>
    <row r="209" spans="14:20" x14ac:dyDescent="0.3">
      <c r="N209" s="6"/>
      <c r="O209" s="6"/>
      <c r="P209" s="6"/>
      <c r="Q209" s="6"/>
      <c r="R209" s="6"/>
      <c r="S209" s="6"/>
      <c r="T209" s="6"/>
    </row>
    <row r="210" spans="14:20" x14ac:dyDescent="0.3">
      <c r="N210" s="6"/>
      <c r="O210" s="6"/>
      <c r="P210" s="6"/>
      <c r="Q210" s="6"/>
      <c r="R210" s="6"/>
      <c r="S210" s="6"/>
      <c r="T210" s="6"/>
    </row>
    <row r="211" spans="14:20" x14ac:dyDescent="0.3">
      <c r="N211" s="6"/>
      <c r="O211" s="6"/>
      <c r="P211" s="6"/>
      <c r="Q211" s="6"/>
      <c r="R211" s="6"/>
      <c r="S211" s="6"/>
      <c r="T211" s="6"/>
    </row>
    <row r="212" spans="14:20" x14ac:dyDescent="0.3">
      <c r="N212" s="6"/>
      <c r="O212" s="6"/>
      <c r="P212" s="6"/>
      <c r="Q212" s="6"/>
      <c r="R212" s="6"/>
      <c r="S212" s="6"/>
      <c r="T212" s="6"/>
    </row>
    <row r="213" spans="14:20" x14ac:dyDescent="0.3">
      <c r="N213" s="6"/>
      <c r="O213" s="6"/>
      <c r="P213" s="6"/>
      <c r="Q213" s="6"/>
      <c r="R213" s="6"/>
      <c r="S213" s="6"/>
      <c r="T213" s="6"/>
    </row>
  </sheetData>
  <mergeCells count="28">
    <mergeCell ref="L14:L15"/>
    <mergeCell ref="H1:L1"/>
    <mergeCell ref="H2:H3"/>
    <mergeCell ref="C4:D4"/>
    <mergeCell ref="E4:H4"/>
    <mergeCell ref="C5:D5"/>
    <mergeCell ref="E5:H5"/>
    <mergeCell ref="I5:J5"/>
    <mergeCell ref="B7:D7"/>
    <mergeCell ref="G7:J8"/>
    <mergeCell ref="K7:K8"/>
    <mergeCell ref="L7:L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s>
  <conditionalFormatting sqref="E4:H6 G28:I28 G27 K3">
    <cfRule type="cellIs" dxfId="104" priority="21" stopIfTrue="1" operator="equal">
      <formula>0</formula>
    </cfRule>
  </conditionalFormatting>
  <conditionalFormatting sqref="A9:A13 A16:A20 A23:A26">
    <cfRule type="cellIs" dxfId="103" priority="20" stopIfTrue="1" operator="greaterThan">
      <formula>0</formula>
    </cfRule>
  </conditionalFormatting>
  <conditionalFormatting sqref="T9 T23">
    <cfRule type="expression" dxfId="102" priority="19" stopIfTrue="1">
      <formula>S10&lt;&gt;T9</formula>
    </cfRule>
  </conditionalFormatting>
  <conditionalFormatting sqref="S10">
    <cfRule type="expression" dxfId="101" priority="18" stopIfTrue="1">
      <formula>$S$10&lt;&gt;$T$9</formula>
    </cfRule>
  </conditionalFormatting>
  <conditionalFormatting sqref="S11 U9">
    <cfRule type="expression" dxfId="100" priority="17" stopIfTrue="1">
      <formula>$U$9&lt;&gt;$S$11</formula>
    </cfRule>
  </conditionalFormatting>
  <conditionalFormatting sqref="V9 S12:S13">
    <cfRule type="expression" dxfId="99" priority="16" stopIfTrue="1">
      <formula>$V$9&lt;&gt;$S$12</formula>
    </cfRule>
  </conditionalFormatting>
  <conditionalFormatting sqref="T11 U10">
    <cfRule type="expression" dxfId="98" priority="15" stopIfTrue="1">
      <formula>$U$10&lt;&gt;$T$11</formula>
    </cfRule>
  </conditionalFormatting>
  <conditionalFormatting sqref="T12:T13 V10">
    <cfRule type="expression" dxfId="97" priority="14" stopIfTrue="1">
      <formula>$V$10&lt;&gt;$T$12</formula>
    </cfRule>
  </conditionalFormatting>
  <conditionalFormatting sqref="V11 U12:U13">
    <cfRule type="expression" dxfId="96" priority="13" stopIfTrue="1">
      <formula>$V$11&lt;&gt;$U$12</formula>
    </cfRule>
  </conditionalFormatting>
  <conditionalFormatting sqref="T16 S17">
    <cfRule type="expression" dxfId="95" priority="12" stopIfTrue="1">
      <formula>$S$17&lt;&gt;$T$16</formula>
    </cfRule>
  </conditionalFormatting>
  <conditionalFormatting sqref="U16 S18">
    <cfRule type="expression" dxfId="94" priority="11" stopIfTrue="1">
      <formula>$U$16&lt;&gt;$S$18</formula>
    </cfRule>
  </conditionalFormatting>
  <conditionalFormatting sqref="V16 S19:S20">
    <cfRule type="expression" dxfId="93" priority="10" stopIfTrue="1">
      <formula>$V$16&lt;&gt;$S$19</formula>
    </cfRule>
  </conditionalFormatting>
  <conditionalFormatting sqref="U17 T18">
    <cfRule type="expression" dxfId="92" priority="9" stopIfTrue="1">
      <formula>$U$17&lt;&gt;$T$18</formula>
    </cfRule>
  </conditionalFormatting>
  <conditionalFormatting sqref="V17 T19:T20">
    <cfRule type="expression" dxfId="91" priority="8" stopIfTrue="1">
      <formula>$V$17&lt;&gt;$T$19</formula>
    </cfRule>
  </conditionalFormatting>
  <conditionalFormatting sqref="V18 U19:U20">
    <cfRule type="expression" dxfId="90" priority="7" stopIfTrue="1">
      <formula>$V$18&lt;&gt;$U$19</formula>
    </cfRule>
  </conditionalFormatting>
  <conditionalFormatting sqref="U23 S25">
    <cfRule type="expression" dxfId="89" priority="6" stopIfTrue="1">
      <formula>$U$23&lt;&gt;$S$25</formula>
    </cfRule>
  </conditionalFormatting>
  <conditionalFormatting sqref="V23 S26">
    <cfRule type="expression" dxfId="88" priority="5" stopIfTrue="1">
      <formula>$V$23&lt;&gt;$S$26</formula>
    </cfRule>
  </conditionalFormatting>
  <conditionalFormatting sqref="S24">
    <cfRule type="expression" dxfId="87" priority="4" stopIfTrue="1">
      <formula>T23&lt;&gt;S24</formula>
    </cfRule>
  </conditionalFormatting>
  <conditionalFormatting sqref="U24 T25">
    <cfRule type="expression" dxfId="86" priority="3" stopIfTrue="1">
      <formula>$U$24&lt;&gt;$T$25</formula>
    </cfRule>
  </conditionalFormatting>
  <conditionalFormatting sqref="V24 T26">
    <cfRule type="expression" dxfId="85" priority="2" stopIfTrue="1">
      <formula>$V$24&lt;&gt;$T$26</formula>
    </cfRule>
  </conditionalFormatting>
  <conditionalFormatting sqref="V25 U26">
    <cfRule type="expression" dxfId="84"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7"/>
  <sheetViews>
    <sheetView zoomScale="85" workbookViewId="0">
      <selection activeCell="K10" sqref="K10"/>
    </sheetView>
  </sheetViews>
  <sheetFormatPr defaultColWidth="9.140625" defaultRowHeight="15" x14ac:dyDescent="0.25"/>
  <cols>
    <col min="1" max="1" width="5.85546875" style="94" customWidth="1"/>
    <col min="2" max="2" width="5.7109375" style="84" customWidth="1"/>
    <col min="3" max="3" width="14.85546875" style="84" customWidth="1"/>
    <col min="4" max="4" width="12" style="84" customWidth="1"/>
    <col min="5" max="5" width="8.85546875" style="84" customWidth="1"/>
    <col min="6" max="6" width="14.28515625" style="87" customWidth="1"/>
    <col min="7" max="7" width="13.28515625" style="113" customWidth="1"/>
    <col min="8" max="8" width="12.42578125" style="113" customWidth="1"/>
    <col min="9" max="9" width="15.85546875" style="84" customWidth="1"/>
    <col min="10" max="10" width="8.85546875" style="92" customWidth="1"/>
    <col min="11" max="20" width="9.140625" style="93"/>
    <col min="21" max="21" width="9.140625" style="133"/>
    <col min="22" max="25" width="9.140625" style="93"/>
    <col min="26" max="256" width="9.140625" style="130"/>
    <col min="257" max="257" width="5.85546875" style="130" customWidth="1"/>
    <col min="258" max="258" width="5.7109375" style="130" customWidth="1"/>
    <col min="259" max="259" width="14.85546875" style="130" customWidth="1"/>
    <col min="260" max="260" width="12" style="130" customWidth="1"/>
    <col min="261" max="261" width="8.85546875" style="130" customWidth="1"/>
    <col min="262" max="262" width="14.28515625" style="130" customWidth="1"/>
    <col min="263" max="263" width="13.28515625" style="130" customWidth="1"/>
    <col min="264" max="264" width="12.42578125" style="130" customWidth="1"/>
    <col min="265" max="265" width="15.85546875" style="130" customWidth="1"/>
    <col min="266" max="266" width="8.85546875" style="130" customWidth="1"/>
    <col min="267" max="512" width="9.140625" style="130"/>
    <col min="513" max="513" width="5.85546875" style="130" customWidth="1"/>
    <col min="514" max="514" width="5.7109375" style="130" customWidth="1"/>
    <col min="515" max="515" width="14.85546875" style="130" customWidth="1"/>
    <col min="516" max="516" width="12" style="130" customWidth="1"/>
    <col min="517" max="517" width="8.85546875" style="130" customWidth="1"/>
    <col min="518" max="518" width="14.28515625" style="130" customWidth="1"/>
    <col min="519" max="519" width="13.28515625" style="130" customWidth="1"/>
    <col min="520" max="520" width="12.42578125" style="130" customWidth="1"/>
    <col min="521" max="521" width="15.85546875" style="130" customWidth="1"/>
    <col min="522" max="522" width="8.85546875" style="130" customWidth="1"/>
    <col min="523" max="768" width="9.140625" style="130"/>
    <col min="769" max="769" width="5.85546875" style="130" customWidth="1"/>
    <col min="770" max="770" width="5.7109375" style="130" customWidth="1"/>
    <col min="771" max="771" width="14.85546875" style="130" customWidth="1"/>
    <col min="772" max="772" width="12" style="130" customWidth="1"/>
    <col min="773" max="773" width="8.85546875" style="130" customWidth="1"/>
    <col min="774" max="774" width="14.28515625" style="130" customWidth="1"/>
    <col min="775" max="775" width="13.28515625" style="130" customWidth="1"/>
    <col min="776" max="776" width="12.42578125" style="130" customWidth="1"/>
    <col min="777" max="777" width="15.85546875" style="130" customWidth="1"/>
    <col min="778" max="778" width="8.85546875" style="130" customWidth="1"/>
    <col min="779" max="1024" width="9.140625" style="130"/>
    <col min="1025" max="1025" width="5.85546875" style="130" customWidth="1"/>
    <col min="1026" max="1026" width="5.7109375" style="130" customWidth="1"/>
    <col min="1027" max="1027" width="14.85546875" style="130" customWidth="1"/>
    <col min="1028" max="1028" width="12" style="130" customWidth="1"/>
    <col min="1029" max="1029" width="8.85546875" style="130" customWidth="1"/>
    <col min="1030" max="1030" width="14.28515625" style="130" customWidth="1"/>
    <col min="1031" max="1031" width="13.28515625" style="130" customWidth="1"/>
    <col min="1032" max="1032" width="12.42578125" style="130" customWidth="1"/>
    <col min="1033" max="1033" width="15.85546875" style="130" customWidth="1"/>
    <col min="1034" max="1034" width="8.85546875" style="130" customWidth="1"/>
    <col min="1035" max="1280" width="9.140625" style="130"/>
    <col min="1281" max="1281" width="5.85546875" style="130" customWidth="1"/>
    <col min="1282" max="1282" width="5.7109375" style="130" customWidth="1"/>
    <col min="1283" max="1283" width="14.85546875" style="130" customWidth="1"/>
    <col min="1284" max="1284" width="12" style="130" customWidth="1"/>
    <col min="1285" max="1285" width="8.85546875" style="130" customWidth="1"/>
    <col min="1286" max="1286" width="14.28515625" style="130" customWidth="1"/>
    <col min="1287" max="1287" width="13.28515625" style="130" customWidth="1"/>
    <col min="1288" max="1288" width="12.42578125" style="130" customWidth="1"/>
    <col min="1289" max="1289" width="15.85546875" style="130" customWidth="1"/>
    <col min="1290" max="1290" width="8.85546875" style="130" customWidth="1"/>
    <col min="1291" max="1536" width="9.140625" style="130"/>
    <col min="1537" max="1537" width="5.85546875" style="130" customWidth="1"/>
    <col min="1538" max="1538" width="5.7109375" style="130" customWidth="1"/>
    <col min="1539" max="1539" width="14.85546875" style="130" customWidth="1"/>
    <col min="1540" max="1540" width="12" style="130" customWidth="1"/>
    <col min="1541" max="1541" width="8.85546875" style="130" customWidth="1"/>
    <col min="1542" max="1542" width="14.28515625" style="130" customWidth="1"/>
    <col min="1543" max="1543" width="13.28515625" style="130" customWidth="1"/>
    <col min="1544" max="1544" width="12.42578125" style="130" customWidth="1"/>
    <col min="1545" max="1545" width="15.85546875" style="130" customWidth="1"/>
    <col min="1546" max="1546" width="8.85546875" style="130" customWidth="1"/>
    <col min="1547" max="1792" width="9.140625" style="130"/>
    <col min="1793" max="1793" width="5.85546875" style="130" customWidth="1"/>
    <col min="1794" max="1794" width="5.7109375" style="130" customWidth="1"/>
    <col min="1795" max="1795" width="14.85546875" style="130" customWidth="1"/>
    <col min="1796" max="1796" width="12" style="130" customWidth="1"/>
    <col min="1797" max="1797" width="8.85546875" style="130" customWidth="1"/>
    <col min="1798" max="1798" width="14.28515625" style="130" customWidth="1"/>
    <col min="1799" max="1799" width="13.28515625" style="130" customWidth="1"/>
    <col min="1800" max="1800" width="12.42578125" style="130" customWidth="1"/>
    <col min="1801" max="1801" width="15.85546875" style="130" customWidth="1"/>
    <col min="1802" max="1802" width="8.85546875" style="130" customWidth="1"/>
    <col min="1803" max="2048" width="9.140625" style="130"/>
    <col min="2049" max="2049" width="5.85546875" style="130" customWidth="1"/>
    <col min="2050" max="2050" width="5.7109375" style="130" customWidth="1"/>
    <col min="2051" max="2051" width="14.85546875" style="130" customWidth="1"/>
    <col min="2052" max="2052" width="12" style="130" customWidth="1"/>
    <col min="2053" max="2053" width="8.85546875" style="130" customWidth="1"/>
    <col min="2054" max="2054" width="14.28515625" style="130" customWidth="1"/>
    <col min="2055" max="2055" width="13.28515625" style="130" customWidth="1"/>
    <col min="2056" max="2056" width="12.42578125" style="130" customWidth="1"/>
    <col min="2057" max="2057" width="15.85546875" style="130" customWidth="1"/>
    <col min="2058" max="2058" width="8.85546875" style="130" customWidth="1"/>
    <col min="2059" max="2304" width="9.140625" style="130"/>
    <col min="2305" max="2305" width="5.85546875" style="130" customWidth="1"/>
    <col min="2306" max="2306" width="5.7109375" style="130" customWidth="1"/>
    <col min="2307" max="2307" width="14.85546875" style="130" customWidth="1"/>
    <col min="2308" max="2308" width="12" style="130" customWidth="1"/>
    <col min="2309" max="2309" width="8.85546875" style="130" customWidth="1"/>
    <col min="2310" max="2310" width="14.28515625" style="130" customWidth="1"/>
    <col min="2311" max="2311" width="13.28515625" style="130" customWidth="1"/>
    <col min="2312" max="2312" width="12.42578125" style="130" customWidth="1"/>
    <col min="2313" max="2313" width="15.85546875" style="130" customWidth="1"/>
    <col min="2314" max="2314" width="8.85546875" style="130" customWidth="1"/>
    <col min="2315" max="2560" width="9.140625" style="130"/>
    <col min="2561" max="2561" width="5.85546875" style="130" customWidth="1"/>
    <col min="2562" max="2562" width="5.7109375" style="130" customWidth="1"/>
    <col min="2563" max="2563" width="14.85546875" style="130" customWidth="1"/>
    <col min="2564" max="2564" width="12" style="130" customWidth="1"/>
    <col min="2565" max="2565" width="8.85546875" style="130" customWidth="1"/>
    <col min="2566" max="2566" width="14.28515625" style="130" customWidth="1"/>
    <col min="2567" max="2567" width="13.28515625" style="130" customWidth="1"/>
    <col min="2568" max="2568" width="12.42578125" style="130" customWidth="1"/>
    <col min="2569" max="2569" width="15.85546875" style="130" customWidth="1"/>
    <col min="2570" max="2570" width="8.85546875" style="130" customWidth="1"/>
    <col min="2571" max="2816" width="9.140625" style="130"/>
    <col min="2817" max="2817" width="5.85546875" style="130" customWidth="1"/>
    <col min="2818" max="2818" width="5.7109375" style="130" customWidth="1"/>
    <col min="2819" max="2819" width="14.85546875" style="130" customWidth="1"/>
    <col min="2820" max="2820" width="12" style="130" customWidth="1"/>
    <col min="2821" max="2821" width="8.85546875" style="130" customWidth="1"/>
    <col min="2822" max="2822" width="14.28515625" style="130" customWidth="1"/>
    <col min="2823" max="2823" width="13.28515625" style="130" customWidth="1"/>
    <col min="2824" max="2824" width="12.42578125" style="130" customWidth="1"/>
    <col min="2825" max="2825" width="15.85546875" style="130" customWidth="1"/>
    <col min="2826" max="2826" width="8.85546875" style="130" customWidth="1"/>
    <col min="2827" max="3072" width="9.140625" style="130"/>
    <col min="3073" max="3073" width="5.85546875" style="130" customWidth="1"/>
    <col min="3074" max="3074" width="5.7109375" style="130" customWidth="1"/>
    <col min="3075" max="3075" width="14.85546875" style="130" customWidth="1"/>
    <col min="3076" max="3076" width="12" style="130" customWidth="1"/>
    <col min="3077" max="3077" width="8.85546875" style="130" customWidth="1"/>
    <col min="3078" max="3078" width="14.28515625" style="130" customWidth="1"/>
    <col min="3079" max="3079" width="13.28515625" style="130" customWidth="1"/>
    <col min="3080" max="3080" width="12.42578125" style="130" customWidth="1"/>
    <col min="3081" max="3081" width="15.85546875" style="130" customWidth="1"/>
    <col min="3082" max="3082" width="8.85546875" style="130" customWidth="1"/>
    <col min="3083" max="3328" width="9.140625" style="130"/>
    <col min="3329" max="3329" width="5.85546875" style="130" customWidth="1"/>
    <col min="3330" max="3330" width="5.7109375" style="130" customWidth="1"/>
    <col min="3331" max="3331" width="14.85546875" style="130" customWidth="1"/>
    <col min="3332" max="3332" width="12" style="130" customWidth="1"/>
    <col min="3333" max="3333" width="8.85546875" style="130" customWidth="1"/>
    <col min="3334" max="3334" width="14.28515625" style="130" customWidth="1"/>
    <col min="3335" max="3335" width="13.28515625" style="130" customWidth="1"/>
    <col min="3336" max="3336" width="12.42578125" style="130" customWidth="1"/>
    <col min="3337" max="3337" width="15.85546875" style="130" customWidth="1"/>
    <col min="3338" max="3338" width="8.85546875" style="130" customWidth="1"/>
    <col min="3339" max="3584" width="9.140625" style="130"/>
    <col min="3585" max="3585" width="5.85546875" style="130" customWidth="1"/>
    <col min="3586" max="3586" width="5.7109375" style="130" customWidth="1"/>
    <col min="3587" max="3587" width="14.85546875" style="130" customWidth="1"/>
    <col min="3588" max="3588" width="12" style="130" customWidth="1"/>
    <col min="3589" max="3589" width="8.85546875" style="130" customWidth="1"/>
    <col min="3590" max="3590" width="14.28515625" style="130" customWidth="1"/>
    <col min="3591" max="3591" width="13.28515625" style="130" customWidth="1"/>
    <col min="3592" max="3592" width="12.42578125" style="130" customWidth="1"/>
    <col min="3593" max="3593" width="15.85546875" style="130" customWidth="1"/>
    <col min="3594" max="3594" width="8.85546875" style="130" customWidth="1"/>
    <col min="3595" max="3840" width="9.140625" style="130"/>
    <col min="3841" max="3841" width="5.85546875" style="130" customWidth="1"/>
    <col min="3842" max="3842" width="5.7109375" style="130" customWidth="1"/>
    <col min="3843" max="3843" width="14.85546875" style="130" customWidth="1"/>
    <col min="3844" max="3844" width="12" style="130" customWidth="1"/>
    <col min="3845" max="3845" width="8.85546875" style="130" customWidth="1"/>
    <col min="3846" max="3846" width="14.28515625" style="130" customWidth="1"/>
    <col min="3847" max="3847" width="13.28515625" style="130" customWidth="1"/>
    <col min="3848" max="3848" width="12.42578125" style="130" customWidth="1"/>
    <col min="3849" max="3849" width="15.85546875" style="130" customWidth="1"/>
    <col min="3850" max="3850" width="8.85546875" style="130" customWidth="1"/>
    <col min="3851" max="4096" width="9.140625" style="130"/>
    <col min="4097" max="4097" width="5.85546875" style="130" customWidth="1"/>
    <col min="4098" max="4098" width="5.7109375" style="130" customWidth="1"/>
    <col min="4099" max="4099" width="14.85546875" style="130" customWidth="1"/>
    <col min="4100" max="4100" width="12" style="130" customWidth="1"/>
    <col min="4101" max="4101" width="8.85546875" style="130" customWidth="1"/>
    <col min="4102" max="4102" width="14.28515625" style="130" customWidth="1"/>
    <col min="4103" max="4103" width="13.28515625" style="130" customWidth="1"/>
    <col min="4104" max="4104" width="12.42578125" style="130" customWidth="1"/>
    <col min="4105" max="4105" width="15.85546875" style="130" customWidth="1"/>
    <col min="4106" max="4106" width="8.85546875" style="130" customWidth="1"/>
    <col min="4107" max="4352" width="9.140625" style="130"/>
    <col min="4353" max="4353" width="5.85546875" style="130" customWidth="1"/>
    <col min="4354" max="4354" width="5.7109375" style="130" customWidth="1"/>
    <col min="4355" max="4355" width="14.85546875" style="130" customWidth="1"/>
    <col min="4356" max="4356" width="12" style="130" customWidth="1"/>
    <col min="4357" max="4357" width="8.85546875" style="130" customWidth="1"/>
    <col min="4358" max="4358" width="14.28515625" style="130" customWidth="1"/>
    <col min="4359" max="4359" width="13.28515625" style="130" customWidth="1"/>
    <col min="4360" max="4360" width="12.42578125" style="130" customWidth="1"/>
    <col min="4361" max="4361" width="15.85546875" style="130" customWidth="1"/>
    <col min="4362" max="4362" width="8.85546875" style="130" customWidth="1"/>
    <col min="4363" max="4608" width="9.140625" style="130"/>
    <col min="4609" max="4609" width="5.85546875" style="130" customWidth="1"/>
    <col min="4610" max="4610" width="5.7109375" style="130" customWidth="1"/>
    <col min="4611" max="4611" width="14.85546875" style="130" customWidth="1"/>
    <col min="4612" max="4612" width="12" style="130" customWidth="1"/>
    <col min="4613" max="4613" width="8.85546875" style="130" customWidth="1"/>
    <col min="4614" max="4614" width="14.28515625" style="130" customWidth="1"/>
    <col min="4615" max="4615" width="13.28515625" style="130" customWidth="1"/>
    <col min="4616" max="4616" width="12.42578125" style="130" customWidth="1"/>
    <col min="4617" max="4617" width="15.85546875" style="130" customWidth="1"/>
    <col min="4618" max="4618" width="8.85546875" style="130" customWidth="1"/>
    <col min="4619" max="4864" width="9.140625" style="130"/>
    <col min="4865" max="4865" width="5.85546875" style="130" customWidth="1"/>
    <col min="4866" max="4866" width="5.7109375" style="130" customWidth="1"/>
    <col min="4867" max="4867" width="14.85546875" style="130" customWidth="1"/>
    <col min="4868" max="4868" width="12" style="130" customWidth="1"/>
    <col min="4869" max="4869" width="8.85546875" style="130" customWidth="1"/>
    <col min="4870" max="4870" width="14.28515625" style="130" customWidth="1"/>
    <col min="4871" max="4871" width="13.28515625" style="130" customWidth="1"/>
    <col min="4872" max="4872" width="12.42578125" style="130" customWidth="1"/>
    <col min="4873" max="4873" width="15.85546875" style="130" customWidth="1"/>
    <col min="4874" max="4874" width="8.85546875" style="130" customWidth="1"/>
    <col min="4875" max="5120" width="9.140625" style="130"/>
    <col min="5121" max="5121" width="5.85546875" style="130" customWidth="1"/>
    <col min="5122" max="5122" width="5.7109375" style="130" customWidth="1"/>
    <col min="5123" max="5123" width="14.85546875" style="130" customWidth="1"/>
    <col min="5124" max="5124" width="12" style="130" customWidth="1"/>
    <col min="5125" max="5125" width="8.85546875" style="130" customWidth="1"/>
    <col min="5126" max="5126" width="14.28515625" style="130" customWidth="1"/>
    <col min="5127" max="5127" width="13.28515625" style="130" customWidth="1"/>
    <col min="5128" max="5128" width="12.42578125" style="130" customWidth="1"/>
    <col min="5129" max="5129" width="15.85546875" style="130" customWidth="1"/>
    <col min="5130" max="5130" width="8.85546875" style="130" customWidth="1"/>
    <col min="5131" max="5376" width="9.140625" style="130"/>
    <col min="5377" max="5377" width="5.85546875" style="130" customWidth="1"/>
    <col min="5378" max="5378" width="5.7109375" style="130" customWidth="1"/>
    <col min="5379" max="5379" width="14.85546875" style="130" customWidth="1"/>
    <col min="5380" max="5380" width="12" style="130" customWidth="1"/>
    <col min="5381" max="5381" width="8.85546875" style="130" customWidth="1"/>
    <col min="5382" max="5382" width="14.28515625" style="130" customWidth="1"/>
    <col min="5383" max="5383" width="13.28515625" style="130" customWidth="1"/>
    <col min="5384" max="5384" width="12.42578125" style="130" customWidth="1"/>
    <col min="5385" max="5385" width="15.85546875" style="130" customWidth="1"/>
    <col min="5386" max="5386" width="8.85546875" style="130" customWidth="1"/>
    <col min="5387" max="5632" width="9.140625" style="130"/>
    <col min="5633" max="5633" width="5.85546875" style="130" customWidth="1"/>
    <col min="5634" max="5634" width="5.7109375" style="130" customWidth="1"/>
    <col min="5635" max="5635" width="14.85546875" style="130" customWidth="1"/>
    <col min="5636" max="5636" width="12" style="130" customWidth="1"/>
    <col min="5637" max="5637" width="8.85546875" style="130" customWidth="1"/>
    <col min="5638" max="5638" width="14.28515625" style="130" customWidth="1"/>
    <col min="5639" max="5639" width="13.28515625" style="130" customWidth="1"/>
    <col min="5640" max="5640" width="12.42578125" style="130" customWidth="1"/>
    <col min="5641" max="5641" width="15.85546875" style="130" customWidth="1"/>
    <col min="5642" max="5642" width="8.85546875" style="130" customWidth="1"/>
    <col min="5643" max="5888" width="9.140625" style="130"/>
    <col min="5889" max="5889" width="5.85546875" style="130" customWidth="1"/>
    <col min="5890" max="5890" width="5.7109375" style="130" customWidth="1"/>
    <col min="5891" max="5891" width="14.85546875" style="130" customWidth="1"/>
    <col min="5892" max="5892" width="12" style="130" customWidth="1"/>
    <col min="5893" max="5893" width="8.85546875" style="130" customWidth="1"/>
    <col min="5894" max="5894" width="14.28515625" style="130" customWidth="1"/>
    <col min="5895" max="5895" width="13.28515625" style="130" customWidth="1"/>
    <col min="5896" max="5896" width="12.42578125" style="130" customWidth="1"/>
    <col min="5897" max="5897" width="15.85546875" style="130" customWidth="1"/>
    <col min="5898" max="5898" width="8.85546875" style="130" customWidth="1"/>
    <col min="5899" max="6144" width="9.140625" style="130"/>
    <col min="6145" max="6145" width="5.85546875" style="130" customWidth="1"/>
    <col min="6146" max="6146" width="5.7109375" style="130" customWidth="1"/>
    <col min="6147" max="6147" width="14.85546875" style="130" customWidth="1"/>
    <col min="6148" max="6148" width="12" style="130" customWidth="1"/>
    <col min="6149" max="6149" width="8.85546875" style="130" customWidth="1"/>
    <col min="6150" max="6150" width="14.28515625" style="130" customWidth="1"/>
    <col min="6151" max="6151" width="13.28515625" style="130" customWidth="1"/>
    <col min="6152" max="6152" width="12.42578125" style="130" customWidth="1"/>
    <col min="6153" max="6153" width="15.85546875" style="130" customWidth="1"/>
    <col min="6154" max="6154" width="8.85546875" style="130" customWidth="1"/>
    <col min="6155" max="6400" width="9.140625" style="130"/>
    <col min="6401" max="6401" width="5.85546875" style="130" customWidth="1"/>
    <col min="6402" max="6402" width="5.7109375" style="130" customWidth="1"/>
    <col min="6403" max="6403" width="14.85546875" style="130" customWidth="1"/>
    <col min="6404" max="6404" width="12" style="130" customWidth="1"/>
    <col min="6405" max="6405" width="8.85546875" style="130" customWidth="1"/>
    <col min="6406" max="6406" width="14.28515625" style="130" customWidth="1"/>
    <col min="6407" max="6407" width="13.28515625" style="130" customWidth="1"/>
    <col min="6408" max="6408" width="12.42578125" style="130" customWidth="1"/>
    <col min="6409" max="6409" width="15.85546875" style="130" customWidth="1"/>
    <col min="6410" max="6410" width="8.85546875" style="130" customWidth="1"/>
    <col min="6411" max="6656" width="9.140625" style="130"/>
    <col min="6657" max="6657" width="5.85546875" style="130" customWidth="1"/>
    <col min="6658" max="6658" width="5.7109375" style="130" customWidth="1"/>
    <col min="6659" max="6659" width="14.85546875" style="130" customWidth="1"/>
    <col min="6660" max="6660" width="12" style="130" customWidth="1"/>
    <col min="6661" max="6661" width="8.85546875" style="130" customWidth="1"/>
    <col min="6662" max="6662" width="14.28515625" style="130" customWidth="1"/>
    <col min="6663" max="6663" width="13.28515625" style="130" customWidth="1"/>
    <col min="6664" max="6664" width="12.42578125" style="130" customWidth="1"/>
    <col min="6665" max="6665" width="15.85546875" style="130" customWidth="1"/>
    <col min="6666" max="6666" width="8.85546875" style="130" customWidth="1"/>
    <col min="6667" max="6912" width="9.140625" style="130"/>
    <col min="6913" max="6913" width="5.85546875" style="130" customWidth="1"/>
    <col min="6914" max="6914" width="5.7109375" style="130" customWidth="1"/>
    <col min="6915" max="6915" width="14.85546875" style="130" customWidth="1"/>
    <col min="6916" max="6916" width="12" style="130" customWidth="1"/>
    <col min="6917" max="6917" width="8.85546875" style="130" customWidth="1"/>
    <col min="6918" max="6918" width="14.28515625" style="130" customWidth="1"/>
    <col min="6919" max="6919" width="13.28515625" style="130" customWidth="1"/>
    <col min="6920" max="6920" width="12.42578125" style="130" customWidth="1"/>
    <col min="6921" max="6921" width="15.85546875" style="130" customWidth="1"/>
    <col min="6922" max="6922" width="8.85546875" style="130" customWidth="1"/>
    <col min="6923" max="7168" width="9.140625" style="130"/>
    <col min="7169" max="7169" width="5.85546875" style="130" customWidth="1"/>
    <col min="7170" max="7170" width="5.7109375" style="130" customWidth="1"/>
    <col min="7171" max="7171" width="14.85546875" style="130" customWidth="1"/>
    <col min="7172" max="7172" width="12" style="130" customWidth="1"/>
    <col min="7173" max="7173" width="8.85546875" style="130" customWidth="1"/>
    <col min="7174" max="7174" width="14.28515625" style="130" customWidth="1"/>
    <col min="7175" max="7175" width="13.28515625" style="130" customWidth="1"/>
    <col min="7176" max="7176" width="12.42578125" style="130" customWidth="1"/>
    <col min="7177" max="7177" width="15.85546875" style="130" customWidth="1"/>
    <col min="7178" max="7178" width="8.85546875" style="130" customWidth="1"/>
    <col min="7179" max="7424" width="9.140625" style="130"/>
    <col min="7425" max="7425" width="5.85546875" style="130" customWidth="1"/>
    <col min="7426" max="7426" width="5.7109375" style="130" customWidth="1"/>
    <col min="7427" max="7427" width="14.85546875" style="130" customWidth="1"/>
    <col min="7428" max="7428" width="12" style="130" customWidth="1"/>
    <col min="7429" max="7429" width="8.85546875" style="130" customWidth="1"/>
    <col min="7430" max="7430" width="14.28515625" style="130" customWidth="1"/>
    <col min="7431" max="7431" width="13.28515625" style="130" customWidth="1"/>
    <col min="7432" max="7432" width="12.42578125" style="130" customWidth="1"/>
    <col min="7433" max="7433" width="15.85546875" style="130" customWidth="1"/>
    <col min="7434" max="7434" width="8.85546875" style="130" customWidth="1"/>
    <col min="7435" max="7680" width="9.140625" style="130"/>
    <col min="7681" max="7681" width="5.85546875" style="130" customWidth="1"/>
    <col min="7682" max="7682" width="5.7109375" style="130" customWidth="1"/>
    <col min="7683" max="7683" width="14.85546875" style="130" customWidth="1"/>
    <col min="7684" max="7684" width="12" style="130" customWidth="1"/>
    <col min="7685" max="7685" width="8.85546875" style="130" customWidth="1"/>
    <col min="7686" max="7686" width="14.28515625" style="130" customWidth="1"/>
    <col min="7687" max="7687" width="13.28515625" style="130" customWidth="1"/>
    <col min="7688" max="7688" width="12.42578125" style="130" customWidth="1"/>
    <col min="7689" max="7689" width="15.85546875" style="130" customWidth="1"/>
    <col min="7690" max="7690" width="8.85546875" style="130" customWidth="1"/>
    <col min="7691" max="7936" width="9.140625" style="130"/>
    <col min="7937" max="7937" width="5.85546875" style="130" customWidth="1"/>
    <col min="7938" max="7938" width="5.7109375" style="130" customWidth="1"/>
    <col min="7939" max="7939" width="14.85546875" style="130" customWidth="1"/>
    <col min="7940" max="7940" width="12" style="130" customWidth="1"/>
    <col min="7941" max="7941" width="8.85546875" style="130" customWidth="1"/>
    <col min="7942" max="7942" width="14.28515625" style="130" customWidth="1"/>
    <col min="7943" max="7943" width="13.28515625" style="130" customWidth="1"/>
    <col min="7944" max="7944" width="12.42578125" style="130" customWidth="1"/>
    <col min="7945" max="7945" width="15.85546875" style="130" customWidth="1"/>
    <col min="7946" max="7946" width="8.85546875" style="130" customWidth="1"/>
    <col min="7947" max="8192" width="9.140625" style="130"/>
    <col min="8193" max="8193" width="5.85546875" style="130" customWidth="1"/>
    <col min="8194" max="8194" width="5.7109375" style="130" customWidth="1"/>
    <col min="8195" max="8195" width="14.85546875" style="130" customWidth="1"/>
    <col min="8196" max="8196" width="12" style="130" customWidth="1"/>
    <col min="8197" max="8197" width="8.85546875" style="130" customWidth="1"/>
    <col min="8198" max="8198" width="14.28515625" style="130" customWidth="1"/>
    <col min="8199" max="8199" width="13.28515625" style="130" customWidth="1"/>
    <col min="8200" max="8200" width="12.42578125" style="130" customWidth="1"/>
    <col min="8201" max="8201" width="15.85546875" style="130" customWidth="1"/>
    <col min="8202" max="8202" width="8.85546875" style="130" customWidth="1"/>
    <col min="8203" max="8448" width="9.140625" style="130"/>
    <col min="8449" max="8449" width="5.85546875" style="130" customWidth="1"/>
    <col min="8450" max="8450" width="5.7109375" style="130" customWidth="1"/>
    <col min="8451" max="8451" width="14.85546875" style="130" customWidth="1"/>
    <col min="8452" max="8452" width="12" style="130" customWidth="1"/>
    <col min="8453" max="8453" width="8.85546875" style="130" customWidth="1"/>
    <col min="8454" max="8454" width="14.28515625" style="130" customWidth="1"/>
    <col min="8455" max="8455" width="13.28515625" style="130" customWidth="1"/>
    <col min="8456" max="8456" width="12.42578125" style="130" customWidth="1"/>
    <col min="8457" max="8457" width="15.85546875" style="130" customWidth="1"/>
    <col min="8458" max="8458" width="8.85546875" style="130" customWidth="1"/>
    <col min="8459" max="8704" width="9.140625" style="130"/>
    <col min="8705" max="8705" width="5.85546875" style="130" customWidth="1"/>
    <col min="8706" max="8706" width="5.7109375" style="130" customWidth="1"/>
    <col min="8707" max="8707" width="14.85546875" style="130" customWidth="1"/>
    <col min="8708" max="8708" width="12" style="130" customWidth="1"/>
    <col min="8709" max="8709" width="8.85546875" style="130" customWidth="1"/>
    <col min="8710" max="8710" width="14.28515625" style="130" customWidth="1"/>
    <col min="8711" max="8711" width="13.28515625" style="130" customWidth="1"/>
    <col min="8712" max="8712" width="12.42578125" style="130" customWidth="1"/>
    <col min="8713" max="8713" width="15.85546875" style="130" customWidth="1"/>
    <col min="8714" max="8714" width="8.85546875" style="130" customWidth="1"/>
    <col min="8715" max="8960" width="9.140625" style="130"/>
    <col min="8961" max="8961" width="5.85546875" style="130" customWidth="1"/>
    <col min="8962" max="8962" width="5.7109375" style="130" customWidth="1"/>
    <col min="8963" max="8963" width="14.85546875" style="130" customWidth="1"/>
    <col min="8964" max="8964" width="12" style="130" customWidth="1"/>
    <col min="8965" max="8965" width="8.85546875" style="130" customWidth="1"/>
    <col min="8966" max="8966" width="14.28515625" style="130" customWidth="1"/>
    <col min="8967" max="8967" width="13.28515625" style="130" customWidth="1"/>
    <col min="8968" max="8968" width="12.42578125" style="130" customWidth="1"/>
    <col min="8969" max="8969" width="15.85546875" style="130" customWidth="1"/>
    <col min="8970" max="8970" width="8.85546875" style="130" customWidth="1"/>
    <col min="8971" max="9216" width="9.140625" style="130"/>
    <col min="9217" max="9217" width="5.85546875" style="130" customWidth="1"/>
    <col min="9218" max="9218" width="5.7109375" style="130" customWidth="1"/>
    <col min="9219" max="9219" width="14.85546875" style="130" customWidth="1"/>
    <col min="9220" max="9220" width="12" style="130" customWidth="1"/>
    <col min="9221" max="9221" width="8.85546875" style="130" customWidth="1"/>
    <col min="9222" max="9222" width="14.28515625" style="130" customWidth="1"/>
    <col min="9223" max="9223" width="13.28515625" style="130" customWidth="1"/>
    <col min="9224" max="9224" width="12.42578125" style="130" customWidth="1"/>
    <col min="9225" max="9225" width="15.85546875" style="130" customWidth="1"/>
    <col min="9226" max="9226" width="8.85546875" style="130" customWidth="1"/>
    <col min="9227" max="9472" width="9.140625" style="130"/>
    <col min="9473" max="9473" width="5.85546875" style="130" customWidth="1"/>
    <col min="9474" max="9474" width="5.7109375" style="130" customWidth="1"/>
    <col min="9475" max="9475" width="14.85546875" style="130" customWidth="1"/>
    <col min="9476" max="9476" width="12" style="130" customWidth="1"/>
    <col min="9477" max="9477" width="8.85546875" style="130" customWidth="1"/>
    <col min="9478" max="9478" width="14.28515625" style="130" customWidth="1"/>
    <col min="9479" max="9479" width="13.28515625" style="130" customWidth="1"/>
    <col min="9480" max="9480" width="12.42578125" style="130" customWidth="1"/>
    <col min="9481" max="9481" width="15.85546875" style="130" customWidth="1"/>
    <col min="9482" max="9482" width="8.85546875" style="130" customWidth="1"/>
    <col min="9483" max="9728" width="9.140625" style="130"/>
    <col min="9729" max="9729" width="5.85546875" style="130" customWidth="1"/>
    <col min="9730" max="9730" width="5.7109375" style="130" customWidth="1"/>
    <col min="9731" max="9731" width="14.85546875" style="130" customWidth="1"/>
    <col min="9732" max="9732" width="12" style="130" customWidth="1"/>
    <col min="9733" max="9733" width="8.85546875" style="130" customWidth="1"/>
    <col min="9734" max="9734" width="14.28515625" style="130" customWidth="1"/>
    <col min="9735" max="9735" width="13.28515625" style="130" customWidth="1"/>
    <col min="9736" max="9736" width="12.42578125" style="130" customWidth="1"/>
    <col min="9737" max="9737" width="15.85546875" style="130" customWidth="1"/>
    <col min="9738" max="9738" width="8.85546875" style="130" customWidth="1"/>
    <col min="9739" max="9984" width="9.140625" style="130"/>
    <col min="9985" max="9985" width="5.85546875" style="130" customWidth="1"/>
    <col min="9986" max="9986" width="5.7109375" style="130" customWidth="1"/>
    <col min="9987" max="9987" width="14.85546875" style="130" customWidth="1"/>
    <col min="9988" max="9988" width="12" style="130" customWidth="1"/>
    <col min="9989" max="9989" width="8.85546875" style="130" customWidth="1"/>
    <col min="9990" max="9990" width="14.28515625" style="130" customWidth="1"/>
    <col min="9991" max="9991" width="13.28515625" style="130" customWidth="1"/>
    <col min="9992" max="9992" width="12.42578125" style="130" customWidth="1"/>
    <col min="9993" max="9993" width="15.85546875" style="130" customWidth="1"/>
    <col min="9994" max="9994" width="8.85546875" style="130" customWidth="1"/>
    <col min="9995" max="10240" width="9.140625" style="130"/>
    <col min="10241" max="10241" width="5.85546875" style="130" customWidth="1"/>
    <col min="10242" max="10242" width="5.7109375" style="130" customWidth="1"/>
    <col min="10243" max="10243" width="14.85546875" style="130" customWidth="1"/>
    <col min="10244" max="10244" width="12" style="130" customWidth="1"/>
    <col min="10245" max="10245" width="8.85546875" style="130" customWidth="1"/>
    <col min="10246" max="10246" width="14.28515625" style="130" customWidth="1"/>
    <col min="10247" max="10247" width="13.28515625" style="130" customWidth="1"/>
    <col min="10248" max="10248" width="12.42578125" style="130" customWidth="1"/>
    <col min="10249" max="10249" width="15.85546875" style="130" customWidth="1"/>
    <col min="10250" max="10250" width="8.85546875" style="130" customWidth="1"/>
    <col min="10251" max="10496" width="9.140625" style="130"/>
    <col min="10497" max="10497" width="5.85546875" style="130" customWidth="1"/>
    <col min="10498" max="10498" width="5.7109375" style="130" customWidth="1"/>
    <col min="10499" max="10499" width="14.85546875" style="130" customWidth="1"/>
    <col min="10500" max="10500" width="12" style="130" customWidth="1"/>
    <col min="10501" max="10501" width="8.85546875" style="130" customWidth="1"/>
    <col min="10502" max="10502" width="14.28515625" style="130" customWidth="1"/>
    <col min="10503" max="10503" width="13.28515625" style="130" customWidth="1"/>
    <col min="10504" max="10504" width="12.42578125" style="130" customWidth="1"/>
    <col min="10505" max="10505" width="15.85546875" style="130" customWidth="1"/>
    <col min="10506" max="10506" width="8.85546875" style="130" customWidth="1"/>
    <col min="10507" max="10752" width="9.140625" style="130"/>
    <col min="10753" max="10753" width="5.85546875" style="130" customWidth="1"/>
    <col min="10754" max="10754" width="5.7109375" style="130" customWidth="1"/>
    <col min="10755" max="10755" width="14.85546875" style="130" customWidth="1"/>
    <col min="10756" max="10756" width="12" style="130" customWidth="1"/>
    <col min="10757" max="10757" width="8.85546875" style="130" customWidth="1"/>
    <col min="10758" max="10758" width="14.28515625" style="130" customWidth="1"/>
    <col min="10759" max="10759" width="13.28515625" style="130" customWidth="1"/>
    <col min="10760" max="10760" width="12.42578125" style="130" customWidth="1"/>
    <col min="10761" max="10761" width="15.85546875" style="130" customWidth="1"/>
    <col min="10762" max="10762" width="8.85546875" style="130" customWidth="1"/>
    <col min="10763" max="11008" width="9.140625" style="130"/>
    <col min="11009" max="11009" width="5.85546875" style="130" customWidth="1"/>
    <col min="11010" max="11010" width="5.7109375" style="130" customWidth="1"/>
    <col min="11011" max="11011" width="14.85546875" style="130" customWidth="1"/>
    <col min="11012" max="11012" width="12" style="130" customWidth="1"/>
    <col min="11013" max="11013" width="8.85546875" style="130" customWidth="1"/>
    <col min="11014" max="11014" width="14.28515625" style="130" customWidth="1"/>
    <col min="11015" max="11015" width="13.28515625" style="130" customWidth="1"/>
    <col min="11016" max="11016" width="12.42578125" style="130" customWidth="1"/>
    <col min="11017" max="11017" width="15.85546875" style="130" customWidth="1"/>
    <col min="11018" max="11018" width="8.85546875" style="130" customWidth="1"/>
    <col min="11019" max="11264" width="9.140625" style="130"/>
    <col min="11265" max="11265" width="5.85546875" style="130" customWidth="1"/>
    <col min="11266" max="11266" width="5.7109375" style="130" customWidth="1"/>
    <col min="11267" max="11267" width="14.85546875" style="130" customWidth="1"/>
    <col min="11268" max="11268" width="12" style="130" customWidth="1"/>
    <col min="11269" max="11269" width="8.85546875" style="130" customWidth="1"/>
    <col min="11270" max="11270" width="14.28515625" style="130" customWidth="1"/>
    <col min="11271" max="11271" width="13.28515625" style="130" customWidth="1"/>
    <col min="11272" max="11272" width="12.42578125" style="130" customWidth="1"/>
    <col min="11273" max="11273" width="15.85546875" style="130" customWidth="1"/>
    <col min="11274" max="11274" width="8.85546875" style="130" customWidth="1"/>
    <col min="11275" max="11520" width="9.140625" style="130"/>
    <col min="11521" max="11521" width="5.85546875" style="130" customWidth="1"/>
    <col min="11522" max="11522" width="5.7109375" style="130" customWidth="1"/>
    <col min="11523" max="11523" width="14.85546875" style="130" customWidth="1"/>
    <col min="11524" max="11524" width="12" style="130" customWidth="1"/>
    <col min="11525" max="11525" width="8.85546875" style="130" customWidth="1"/>
    <col min="11526" max="11526" width="14.28515625" style="130" customWidth="1"/>
    <col min="11527" max="11527" width="13.28515625" style="130" customWidth="1"/>
    <col min="11528" max="11528" width="12.42578125" style="130" customWidth="1"/>
    <col min="11529" max="11529" width="15.85546875" style="130" customWidth="1"/>
    <col min="11530" max="11530" width="8.85546875" style="130" customWidth="1"/>
    <col min="11531" max="11776" width="9.140625" style="130"/>
    <col min="11777" max="11777" width="5.85546875" style="130" customWidth="1"/>
    <col min="11778" max="11778" width="5.7109375" style="130" customWidth="1"/>
    <col min="11779" max="11779" width="14.85546875" style="130" customWidth="1"/>
    <col min="11780" max="11780" width="12" style="130" customWidth="1"/>
    <col min="11781" max="11781" width="8.85546875" style="130" customWidth="1"/>
    <col min="11782" max="11782" width="14.28515625" style="130" customWidth="1"/>
    <col min="11783" max="11783" width="13.28515625" style="130" customWidth="1"/>
    <col min="11784" max="11784" width="12.42578125" style="130" customWidth="1"/>
    <col min="11785" max="11785" width="15.85546875" style="130" customWidth="1"/>
    <col min="11786" max="11786" width="8.85546875" style="130" customWidth="1"/>
    <col min="11787" max="12032" width="9.140625" style="130"/>
    <col min="12033" max="12033" width="5.85546875" style="130" customWidth="1"/>
    <col min="12034" max="12034" width="5.7109375" style="130" customWidth="1"/>
    <col min="12035" max="12035" width="14.85546875" style="130" customWidth="1"/>
    <col min="12036" max="12036" width="12" style="130" customWidth="1"/>
    <col min="12037" max="12037" width="8.85546875" style="130" customWidth="1"/>
    <col min="12038" max="12038" width="14.28515625" style="130" customWidth="1"/>
    <col min="12039" max="12039" width="13.28515625" style="130" customWidth="1"/>
    <col min="12040" max="12040" width="12.42578125" style="130" customWidth="1"/>
    <col min="12041" max="12041" width="15.85546875" style="130" customWidth="1"/>
    <col min="12042" max="12042" width="8.85546875" style="130" customWidth="1"/>
    <col min="12043" max="12288" width="9.140625" style="130"/>
    <col min="12289" max="12289" width="5.85546875" style="130" customWidth="1"/>
    <col min="12290" max="12290" width="5.7109375" style="130" customWidth="1"/>
    <col min="12291" max="12291" width="14.85546875" style="130" customWidth="1"/>
    <col min="12292" max="12292" width="12" style="130" customWidth="1"/>
    <col min="12293" max="12293" width="8.85546875" style="130" customWidth="1"/>
    <col min="12294" max="12294" width="14.28515625" style="130" customWidth="1"/>
    <col min="12295" max="12295" width="13.28515625" style="130" customWidth="1"/>
    <col min="12296" max="12296" width="12.42578125" style="130" customWidth="1"/>
    <col min="12297" max="12297" width="15.85546875" style="130" customWidth="1"/>
    <col min="12298" max="12298" width="8.85546875" style="130" customWidth="1"/>
    <col min="12299" max="12544" width="9.140625" style="130"/>
    <col min="12545" max="12545" width="5.85546875" style="130" customWidth="1"/>
    <col min="12546" max="12546" width="5.7109375" style="130" customWidth="1"/>
    <col min="12547" max="12547" width="14.85546875" style="130" customWidth="1"/>
    <col min="12548" max="12548" width="12" style="130" customWidth="1"/>
    <col min="12549" max="12549" width="8.85546875" style="130" customWidth="1"/>
    <col min="12550" max="12550" width="14.28515625" style="130" customWidth="1"/>
    <col min="12551" max="12551" width="13.28515625" style="130" customWidth="1"/>
    <col min="12552" max="12552" width="12.42578125" style="130" customWidth="1"/>
    <col min="12553" max="12553" width="15.85546875" style="130" customWidth="1"/>
    <col min="12554" max="12554" width="8.85546875" style="130" customWidth="1"/>
    <col min="12555" max="12800" width="9.140625" style="130"/>
    <col min="12801" max="12801" width="5.85546875" style="130" customWidth="1"/>
    <col min="12802" max="12802" width="5.7109375" style="130" customWidth="1"/>
    <col min="12803" max="12803" width="14.85546875" style="130" customWidth="1"/>
    <col min="12804" max="12804" width="12" style="130" customWidth="1"/>
    <col min="12805" max="12805" width="8.85546875" style="130" customWidth="1"/>
    <col min="12806" max="12806" width="14.28515625" style="130" customWidth="1"/>
    <col min="12807" max="12807" width="13.28515625" style="130" customWidth="1"/>
    <col min="12808" max="12808" width="12.42578125" style="130" customWidth="1"/>
    <col min="12809" max="12809" width="15.85546875" style="130" customWidth="1"/>
    <col min="12810" max="12810" width="8.85546875" style="130" customWidth="1"/>
    <col min="12811" max="13056" width="9.140625" style="130"/>
    <col min="13057" max="13057" width="5.85546875" style="130" customWidth="1"/>
    <col min="13058" max="13058" width="5.7109375" style="130" customWidth="1"/>
    <col min="13059" max="13059" width="14.85546875" style="130" customWidth="1"/>
    <col min="13060" max="13060" width="12" style="130" customWidth="1"/>
    <col min="13061" max="13061" width="8.85546875" style="130" customWidth="1"/>
    <col min="13062" max="13062" width="14.28515625" style="130" customWidth="1"/>
    <col min="13063" max="13063" width="13.28515625" style="130" customWidth="1"/>
    <col min="13064" max="13064" width="12.42578125" style="130" customWidth="1"/>
    <col min="13065" max="13065" width="15.85546875" style="130" customWidth="1"/>
    <col min="13066" max="13066" width="8.85546875" style="130" customWidth="1"/>
    <col min="13067" max="13312" width="9.140625" style="130"/>
    <col min="13313" max="13313" width="5.85546875" style="130" customWidth="1"/>
    <col min="13314" max="13314" width="5.7109375" style="130" customWidth="1"/>
    <col min="13315" max="13315" width="14.85546875" style="130" customWidth="1"/>
    <col min="13316" max="13316" width="12" style="130" customWidth="1"/>
    <col min="13317" max="13317" width="8.85546875" style="130" customWidth="1"/>
    <col min="13318" max="13318" width="14.28515625" style="130" customWidth="1"/>
    <col min="13319" max="13319" width="13.28515625" style="130" customWidth="1"/>
    <col min="13320" max="13320" width="12.42578125" style="130" customWidth="1"/>
    <col min="13321" max="13321" width="15.85546875" style="130" customWidth="1"/>
    <col min="13322" max="13322" width="8.85546875" style="130" customWidth="1"/>
    <col min="13323" max="13568" width="9.140625" style="130"/>
    <col min="13569" max="13569" width="5.85546875" style="130" customWidth="1"/>
    <col min="13570" max="13570" width="5.7109375" style="130" customWidth="1"/>
    <col min="13571" max="13571" width="14.85546875" style="130" customWidth="1"/>
    <col min="13572" max="13572" width="12" style="130" customWidth="1"/>
    <col min="13573" max="13573" width="8.85546875" style="130" customWidth="1"/>
    <col min="13574" max="13574" width="14.28515625" style="130" customWidth="1"/>
    <col min="13575" max="13575" width="13.28515625" style="130" customWidth="1"/>
    <col min="13576" max="13576" width="12.42578125" style="130" customWidth="1"/>
    <col min="13577" max="13577" width="15.85546875" style="130" customWidth="1"/>
    <col min="13578" max="13578" width="8.85546875" style="130" customWidth="1"/>
    <col min="13579" max="13824" width="9.140625" style="130"/>
    <col min="13825" max="13825" width="5.85546875" style="130" customWidth="1"/>
    <col min="13826" max="13826" width="5.7109375" style="130" customWidth="1"/>
    <col min="13827" max="13827" width="14.85546875" style="130" customWidth="1"/>
    <col min="13828" max="13828" width="12" style="130" customWidth="1"/>
    <col min="13829" max="13829" width="8.85546875" style="130" customWidth="1"/>
    <col min="13830" max="13830" width="14.28515625" style="130" customWidth="1"/>
    <col min="13831" max="13831" width="13.28515625" style="130" customWidth="1"/>
    <col min="13832" max="13832" width="12.42578125" style="130" customWidth="1"/>
    <col min="13833" max="13833" width="15.85546875" style="130" customWidth="1"/>
    <col min="13834" max="13834" width="8.85546875" style="130" customWidth="1"/>
    <col min="13835" max="14080" width="9.140625" style="130"/>
    <col min="14081" max="14081" width="5.85546875" style="130" customWidth="1"/>
    <col min="14082" max="14082" width="5.7109375" style="130" customWidth="1"/>
    <col min="14083" max="14083" width="14.85546875" style="130" customWidth="1"/>
    <col min="14084" max="14084" width="12" style="130" customWidth="1"/>
    <col min="14085" max="14085" width="8.85546875" style="130" customWidth="1"/>
    <col min="14086" max="14086" width="14.28515625" style="130" customWidth="1"/>
    <col min="14087" max="14087" width="13.28515625" style="130" customWidth="1"/>
    <col min="14088" max="14088" width="12.42578125" style="130" customWidth="1"/>
    <col min="14089" max="14089" width="15.85546875" style="130" customWidth="1"/>
    <col min="14090" max="14090" width="8.85546875" style="130" customWidth="1"/>
    <col min="14091" max="14336" width="9.140625" style="130"/>
    <col min="14337" max="14337" width="5.85546875" style="130" customWidth="1"/>
    <col min="14338" max="14338" width="5.7109375" style="130" customWidth="1"/>
    <col min="14339" max="14339" width="14.85546875" style="130" customWidth="1"/>
    <col min="14340" max="14340" width="12" style="130" customWidth="1"/>
    <col min="14341" max="14341" width="8.85546875" style="130" customWidth="1"/>
    <col min="14342" max="14342" width="14.28515625" style="130" customWidth="1"/>
    <col min="14343" max="14343" width="13.28515625" style="130" customWidth="1"/>
    <col min="14344" max="14344" width="12.42578125" style="130" customWidth="1"/>
    <col min="14345" max="14345" width="15.85546875" style="130" customWidth="1"/>
    <col min="14346" max="14346" width="8.85546875" style="130" customWidth="1"/>
    <col min="14347" max="14592" width="9.140625" style="130"/>
    <col min="14593" max="14593" width="5.85546875" style="130" customWidth="1"/>
    <col min="14594" max="14594" width="5.7109375" style="130" customWidth="1"/>
    <col min="14595" max="14595" width="14.85546875" style="130" customWidth="1"/>
    <col min="14596" max="14596" width="12" style="130" customWidth="1"/>
    <col min="14597" max="14597" width="8.85546875" style="130" customWidth="1"/>
    <col min="14598" max="14598" width="14.28515625" style="130" customWidth="1"/>
    <col min="14599" max="14599" width="13.28515625" style="130" customWidth="1"/>
    <col min="14600" max="14600" width="12.42578125" style="130" customWidth="1"/>
    <col min="14601" max="14601" width="15.85546875" style="130" customWidth="1"/>
    <col min="14602" max="14602" width="8.85546875" style="130" customWidth="1"/>
    <col min="14603" max="14848" width="9.140625" style="130"/>
    <col min="14849" max="14849" width="5.85546875" style="130" customWidth="1"/>
    <col min="14850" max="14850" width="5.7109375" style="130" customWidth="1"/>
    <col min="14851" max="14851" width="14.85546875" style="130" customWidth="1"/>
    <col min="14852" max="14852" width="12" style="130" customWidth="1"/>
    <col min="14853" max="14853" width="8.85546875" style="130" customWidth="1"/>
    <col min="14854" max="14854" width="14.28515625" style="130" customWidth="1"/>
    <col min="14855" max="14855" width="13.28515625" style="130" customWidth="1"/>
    <col min="14856" max="14856" width="12.42578125" style="130" customWidth="1"/>
    <col min="14857" max="14857" width="15.85546875" style="130" customWidth="1"/>
    <col min="14858" max="14858" width="8.85546875" style="130" customWidth="1"/>
    <col min="14859" max="15104" width="9.140625" style="130"/>
    <col min="15105" max="15105" width="5.85546875" style="130" customWidth="1"/>
    <col min="15106" max="15106" width="5.7109375" style="130" customWidth="1"/>
    <col min="15107" max="15107" width="14.85546875" style="130" customWidth="1"/>
    <col min="15108" max="15108" width="12" style="130" customWidth="1"/>
    <col min="15109" max="15109" width="8.85546875" style="130" customWidth="1"/>
    <col min="15110" max="15110" width="14.28515625" style="130" customWidth="1"/>
    <col min="15111" max="15111" width="13.28515625" style="130" customWidth="1"/>
    <col min="15112" max="15112" width="12.42578125" style="130" customWidth="1"/>
    <col min="15113" max="15113" width="15.85546875" style="130" customWidth="1"/>
    <col min="15114" max="15114" width="8.85546875" style="130" customWidth="1"/>
    <col min="15115" max="15360" width="9.140625" style="130"/>
    <col min="15361" max="15361" width="5.85546875" style="130" customWidth="1"/>
    <col min="15362" max="15362" width="5.7109375" style="130" customWidth="1"/>
    <col min="15363" max="15363" width="14.85546875" style="130" customWidth="1"/>
    <col min="15364" max="15364" width="12" style="130" customWidth="1"/>
    <col min="15365" max="15365" width="8.85546875" style="130" customWidth="1"/>
    <col min="15366" max="15366" width="14.28515625" style="130" customWidth="1"/>
    <col min="15367" max="15367" width="13.28515625" style="130" customWidth="1"/>
    <col min="15368" max="15368" width="12.42578125" style="130" customWidth="1"/>
    <col min="15369" max="15369" width="15.85546875" style="130" customWidth="1"/>
    <col min="15370" max="15370" width="8.85546875" style="130" customWidth="1"/>
    <col min="15371" max="15616" width="9.140625" style="130"/>
    <col min="15617" max="15617" width="5.85546875" style="130" customWidth="1"/>
    <col min="15618" max="15618" width="5.7109375" style="130" customWidth="1"/>
    <col min="15619" max="15619" width="14.85546875" style="130" customWidth="1"/>
    <col min="15620" max="15620" width="12" style="130" customWidth="1"/>
    <col min="15621" max="15621" width="8.85546875" style="130" customWidth="1"/>
    <col min="15622" max="15622" width="14.28515625" style="130" customWidth="1"/>
    <col min="15623" max="15623" width="13.28515625" style="130" customWidth="1"/>
    <col min="15624" max="15624" width="12.42578125" style="130" customWidth="1"/>
    <col min="15625" max="15625" width="15.85546875" style="130" customWidth="1"/>
    <col min="15626" max="15626" width="8.85546875" style="130" customWidth="1"/>
    <col min="15627" max="15872" width="9.140625" style="130"/>
    <col min="15873" max="15873" width="5.85546875" style="130" customWidth="1"/>
    <col min="15874" max="15874" width="5.7109375" style="130" customWidth="1"/>
    <col min="15875" max="15875" width="14.85546875" style="130" customWidth="1"/>
    <col min="15876" max="15876" width="12" style="130" customWidth="1"/>
    <col min="15877" max="15877" width="8.85546875" style="130" customWidth="1"/>
    <col min="15878" max="15878" width="14.28515625" style="130" customWidth="1"/>
    <col min="15879" max="15879" width="13.28515625" style="130" customWidth="1"/>
    <col min="15880" max="15880" width="12.42578125" style="130" customWidth="1"/>
    <col min="15881" max="15881" width="15.85546875" style="130" customWidth="1"/>
    <col min="15882" max="15882" width="8.85546875" style="130" customWidth="1"/>
    <col min="15883" max="16128" width="9.140625" style="130"/>
    <col min="16129" max="16129" width="5.85546875" style="130" customWidth="1"/>
    <col min="16130" max="16130" width="5.7109375" style="130" customWidth="1"/>
    <col min="16131" max="16131" width="14.85546875" style="130" customWidth="1"/>
    <col min="16132" max="16132" width="12" style="130" customWidth="1"/>
    <col min="16133" max="16133" width="8.85546875" style="130" customWidth="1"/>
    <col min="16134" max="16134" width="14.28515625" style="130" customWidth="1"/>
    <col min="16135" max="16135" width="13.28515625" style="130" customWidth="1"/>
    <col min="16136" max="16136" width="12.42578125" style="130" customWidth="1"/>
    <col min="16137" max="16137" width="15.85546875" style="130" customWidth="1"/>
    <col min="16138" max="16138" width="8.85546875" style="130" customWidth="1"/>
    <col min="16139" max="16384" width="9.140625" style="130"/>
  </cols>
  <sheetData>
    <row r="1" spans="1:11" ht="18.75" thickBot="1" x14ac:dyDescent="0.3">
      <c r="A1" s="83" t="s">
        <v>30</v>
      </c>
      <c r="C1" s="288"/>
      <c r="D1" s="293" t="s">
        <v>31</v>
      </c>
      <c r="G1" s="299"/>
      <c r="H1" s="302" t="s">
        <v>32</v>
      </c>
      <c r="I1" s="90"/>
    </row>
    <row r="2" spans="1:11" ht="24.75" customHeight="1" thickBot="1" x14ac:dyDescent="0.3">
      <c r="B2" s="95"/>
      <c r="C2" s="289"/>
      <c r="D2" s="571" t="s">
        <v>66</v>
      </c>
      <c r="E2" s="572"/>
      <c r="F2" s="294"/>
      <c r="G2" s="299"/>
      <c r="H2" s="87"/>
      <c r="I2" s="98"/>
    </row>
    <row r="3" spans="1:11" x14ac:dyDescent="0.2">
      <c r="A3" s="100" t="s">
        <v>34</v>
      </c>
      <c r="B3" s="100"/>
      <c r="C3" s="290"/>
      <c r="D3" s="295"/>
      <c r="E3" s="290"/>
      <c r="F3" s="295"/>
      <c r="G3" s="295"/>
      <c r="H3" s="303" t="s">
        <v>35</v>
      </c>
    </row>
    <row r="4" spans="1:11" thickBot="1" x14ac:dyDescent="0.25">
      <c r="A4" s="103" t="s">
        <v>30</v>
      </c>
      <c r="B4" s="103"/>
      <c r="C4" s="291"/>
      <c r="D4" s="296"/>
      <c r="E4" s="296"/>
      <c r="F4" s="297"/>
      <c r="G4" s="300"/>
      <c r="H4" s="291" t="s">
        <v>36</v>
      </c>
    </row>
    <row r="5" spans="1:11" ht="14.25" x14ac:dyDescent="0.2">
      <c r="A5" s="107"/>
      <c r="B5" s="107"/>
      <c r="C5" s="292"/>
      <c r="D5" s="292"/>
      <c r="E5" s="292"/>
      <c r="F5" s="298"/>
      <c r="G5" s="298"/>
      <c r="H5" s="298"/>
      <c r="I5" s="108"/>
    </row>
    <row r="6" spans="1:11" ht="11.1" customHeight="1" x14ac:dyDescent="0.25">
      <c r="F6" s="153"/>
    </row>
    <row r="7" spans="1:11" ht="18" customHeight="1" x14ac:dyDescent="0.25">
      <c r="A7" s="110">
        <v>1</v>
      </c>
      <c r="B7" s="111" t="s">
        <v>37</v>
      </c>
      <c r="C7" s="112" t="s">
        <v>186</v>
      </c>
      <c r="D7" s="112" t="s">
        <v>187</v>
      </c>
      <c r="E7" s="112" t="s">
        <v>189</v>
      </c>
    </row>
    <row r="8" spans="1:11" ht="18" customHeight="1" x14ac:dyDescent="0.25">
      <c r="B8" s="114"/>
      <c r="E8" s="115"/>
      <c r="F8" s="123" t="s">
        <v>186</v>
      </c>
    </row>
    <row r="9" spans="1:11" ht="18" customHeight="1" x14ac:dyDescent="0.25">
      <c r="A9" s="110">
        <v>2</v>
      </c>
      <c r="B9" s="111"/>
      <c r="C9" s="112" t="s">
        <v>38</v>
      </c>
      <c r="D9" s="112"/>
      <c r="E9" s="117"/>
      <c r="G9" s="118"/>
      <c r="H9" s="119"/>
      <c r="I9" s="119"/>
      <c r="J9" s="120"/>
      <c r="K9" s="121"/>
    </row>
    <row r="10" spans="1:11" ht="18" customHeight="1" x14ac:dyDescent="0.25">
      <c r="B10" s="114"/>
      <c r="G10" s="127" t="s">
        <v>186</v>
      </c>
      <c r="H10" s="119"/>
      <c r="I10" s="119"/>
      <c r="J10" s="120"/>
      <c r="K10" s="121"/>
    </row>
    <row r="11" spans="1:11" ht="18" customHeight="1" x14ac:dyDescent="0.25">
      <c r="A11" s="110">
        <v>3</v>
      </c>
      <c r="B11" s="112" t="s">
        <v>39</v>
      </c>
      <c r="C11" s="112" t="s">
        <v>75</v>
      </c>
      <c r="D11" s="112" t="s">
        <v>188</v>
      </c>
      <c r="E11" s="112" t="s">
        <v>63</v>
      </c>
      <c r="G11" s="161" t="s">
        <v>158</v>
      </c>
      <c r="H11" s="119"/>
      <c r="I11" s="119"/>
      <c r="J11" s="120"/>
      <c r="K11" s="121"/>
    </row>
    <row r="12" spans="1:11" ht="18" customHeight="1" x14ac:dyDescent="0.25">
      <c r="B12" s="114"/>
      <c r="E12" s="115"/>
      <c r="F12" s="123" t="s">
        <v>190</v>
      </c>
      <c r="G12" s="154"/>
      <c r="H12" s="119"/>
      <c r="I12" s="119"/>
      <c r="J12" s="120"/>
      <c r="K12" s="121"/>
    </row>
    <row r="13" spans="1:11" ht="18" customHeight="1" x14ac:dyDescent="0.25">
      <c r="A13" s="110">
        <v>4</v>
      </c>
      <c r="B13" s="111" t="s">
        <v>40</v>
      </c>
      <c r="C13" s="112" t="s">
        <v>190</v>
      </c>
      <c r="D13" s="112" t="s">
        <v>191</v>
      </c>
      <c r="E13" s="117" t="s">
        <v>192</v>
      </c>
      <c r="F13" s="87" t="s">
        <v>144</v>
      </c>
      <c r="G13" s="155"/>
      <c r="H13" s="125"/>
      <c r="I13" s="119"/>
      <c r="J13" s="120"/>
      <c r="K13" s="121"/>
    </row>
    <row r="14" spans="1:11" ht="18" customHeight="1" x14ac:dyDescent="0.25">
      <c r="B14" s="114"/>
      <c r="G14" s="125"/>
      <c r="H14" s="127" t="s">
        <v>186</v>
      </c>
      <c r="J14" s="120"/>
      <c r="K14" s="121"/>
    </row>
    <row r="15" spans="1:11" ht="18" customHeight="1" x14ac:dyDescent="0.25">
      <c r="A15" s="110">
        <v>5</v>
      </c>
      <c r="B15" s="111" t="s">
        <v>41</v>
      </c>
      <c r="C15" s="112" t="s">
        <v>193</v>
      </c>
      <c r="D15" s="112" t="s">
        <v>194</v>
      </c>
      <c r="E15" s="112" t="s">
        <v>195</v>
      </c>
      <c r="G15" s="125"/>
      <c r="H15" s="304" t="s">
        <v>165</v>
      </c>
      <c r="I15" s="128"/>
      <c r="J15" s="120"/>
      <c r="K15" s="121"/>
    </row>
    <row r="16" spans="1:11" ht="18" customHeight="1" x14ac:dyDescent="0.25">
      <c r="B16" s="114"/>
      <c r="E16" s="115"/>
      <c r="F16" s="123" t="s">
        <v>193</v>
      </c>
      <c r="G16" s="156"/>
      <c r="H16" s="156"/>
      <c r="I16" s="118"/>
      <c r="J16" s="120"/>
      <c r="K16" s="121"/>
    </row>
    <row r="17" spans="1:11" ht="18" customHeight="1" x14ac:dyDescent="0.25">
      <c r="A17" s="110">
        <v>6</v>
      </c>
      <c r="B17" s="111" t="s">
        <v>42</v>
      </c>
      <c r="C17" s="112" t="s">
        <v>196</v>
      </c>
      <c r="D17" s="112" t="s">
        <v>197</v>
      </c>
      <c r="E17" s="117" t="s">
        <v>198</v>
      </c>
      <c r="F17" s="87" t="s">
        <v>160</v>
      </c>
      <c r="G17" s="154"/>
      <c r="H17" s="156"/>
      <c r="I17" s="118"/>
      <c r="J17" s="120"/>
      <c r="K17" s="121"/>
    </row>
    <row r="18" spans="1:11" ht="18" customHeight="1" x14ac:dyDescent="0.25">
      <c r="B18" s="114"/>
      <c r="G18" s="301" t="s">
        <v>212</v>
      </c>
      <c r="H18" s="154"/>
      <c r="I18" s="118"/>
      <c r="J18" s="120"/>
      <c r="K18" s="121"/>
    </row>
    <row r="19" spans="1:11" ht="18" customHeight="1" x14ac:dyDescent="0.25">
      <c r="A19" s="110">
        <v>7</v>
      </c>
      <c r="B19" s="112"/>
      <c r="C19" s="112" t="s">
        <v>38</v>
      </c>
      <c r="D19" s="112"/>
      <c r="E19" s="112"/>
      <c r="G19" s="287" t="s">
        <v>172</v>
      </c>
      <c r="H19" s="156"/>
      <c r="I19" s="118"/>
      <c r="J19" s="120"/>
      <c r="K19" s="121"/>
    </row>
    <row r="20" spans="1:11" ht="18" customHeight="1" x14ac:dyDescent="0.25">
      <c r="B20" s="114"/>
      <c r="E20" s="115"/>
      <c r="F20" s="123" t="s">
        <v>212</v>
      </c>
      <c r="G20" s="118"/>
      <c r="H20" s="156"/>
      <c r="I20" s="118"/>
      <c r="J20" s="120"/>
      <c r="K20" s="121"/>
    </row>
    <row r="21" spans="1:11" ht="18" customHeight="1" thickBot="1" x14ac:dyDescent="0.3">
      <c r="A21" s="110">
        <v>8</v>
      </c>
      <c r="B21" s="111" t="s">
        <v>43</v>
      </c>
      <c r="C21" s="112" t="s">
        <v>199</v>
      </c>
      <c r="D21" s="112" t="s">
        <v>200</v>
      </c>
      <c r="E21" s="117" t="s">
        <v>69</v>
      </c>
      <c r="G21" s="119"/>
      <c r="H21" s="157"/>
      <c r="I21" s="118"/>
      <c r="J21" s="120"/>
      <c r="K21" s="121"/>
    </row>
    <row r="22" spans="1:11" ht="15.75" customHeight="1" x14ac:dyDescent="0.25">
      <c r="B22" s="114"/>
      <c r="G22" s="119"/>
      <c r="H22" s="305" t="s">
        <v>186</v>
      </c>
      <c r="J22" s="120"/>
      <c r="K22" s="121"/>
    </row>
    <row r="23" spans="1:11" ht="18" customHeight="1" thickBot="1" x14ac:dyDescent="0.3">
      <c r="A23" s="110">
        <v>9</v>
      </c>
      <c r="B23" s="111" t="s">
        <v>44</v>
      </c>
      <c r="C23" s="112" t="s">
        <v>201</v>
      </c>
      <c r="D23" s="112" t="s">
        <v>202</v>
      </c>
      <c r="E23" s="112" t="s">
        <v>69</v>
      </c>
      <c r="G23" s="119"/>
      <c r="H23" s="306" t="s">
        <v>214</v>
      </c>
      <c r="J23" s="158"/>
      <c r="K23" s="159"/>
    </row>
    <row r="24" spans="1:11" ht="18" customHeight="1" x14ac:dyDescent="0.25">
      <c r="B24" s="114"/>
      <c r="E24" s="115"/>
      <c r="F24" s="123" t="s">
        <v>201</v>
      </c>
      <c r="G24" s="119"/>
      <c r="H24" s="160"/>
      <c r="I24" s="118"/>
      <c r="J24" s="120"/>
      <c r="K24" s="121"/>
    </row>
    <row r="25" spans="1:11" ht="18" customHeight="1" x14ac:dyDescent="0.25">
      <c r="A25" s="110">
        <v>10</v>
      </c>
      <c r="B25" s="111"/>
      <c r="C25" s="112" t="s">
        <v>38</v>
      </c>
      <c r="D25" s="112"/>
      <c r="E25" s="117"/>
      <c r="F25" s="161"/>
      <c r="G25" s="118"/>
      <c r="H25" s="156"/>
      <c r="I25" s="118"/>
      <c r="J25" s="120"/>
      <c r="K25" s="121"/>
    </row>
    <row r="26" spans="1:11" ht="18" customHeight="1" x14ac:dyDescent="0.25">
      <c r="B26" s="114"/>
      <c r="G26" s="127" t="s">
        <v>201</v>
      </c>
      <c r="H26" s="156"/>
      <c r="I26" s="118"/>
      <c r="J26" s="120"/>
      <c r="K26" s="121"/>
    </row>
    <row r="27" spans="1:11" ht="18" customHeight="1" x14ac:dyDescent="0.25">
      <c r="A27" s="110">
        <v>11</v>
      </c>
      <c r="B27" s="112" t="s">
        <v>48</v>
      </c>
      <c r="C27" s="112" t="s">
        <v>203</v>
      </c>
      <c r="D27" s="112" t="s">
        <v>187</v>
      </c>
      <c r="E27" s="112" t="s">
        <v>63</v>
      </c>
      <c r="G27" s="161" t="s">
        <v>165</v>
      </c>
      <c r="H27" s="156"/>
      <c r="I27" s="118"/>
      <c r="J27" s="120"/>
      <c r="K27" s="121"/>
    </row>
    <row r="28" spans="1:11" ht="18" customHeight="1" x14ac:dyDescent="0.25">
      <c r="B28" s="114"/>
      <c r="E28" s="115"/>
      <c r="F28" s="123" t="s">
        <v>204</v>
      </c>
      <c r="G28" s="154"/>
      <c r="H28" s="156"/>
      <c r="I28" s="118"/>
      <c r="J28" s="120"/>
      <c r="K28" s="121"/>
    </row>
    <row r="29" spans="1:11" ht="18" customHeight="1" x14ac:dyDescent="0.25">
      <c r="A29" s="110">
        <v>12</v>
      </c>
      <c r="B29" s="111" t="s">
        <v>46</v>
      </c>
      <c r="C29" s="112" t="s">
        <v>204</v>
      </c>
      <c r="D29" s="112" t="s">
        <v>205</v>
      </c>
      <c r="E29" s="117" t="s">
        <v>206</v>
      </c>
      <c r="F29" s="87" t="s">
        <v>165</v>
      </c>
      <c r="G29" s="155"/>
      <c r="H29" s="155"/>
      <c r="I29" s="118"/>
      <c r="J29" s="120"/>
      <c r="K29" s="121"/>
    </row>
    <row r="30" spans="1:11" ht="18" customHeight="1" x14ac:dyDescent="0.25">
      <c r="B30" s="114"/>
      <c r="G30" s="125"/>
      <c r="H30" s="301" t="s">
        <v>213</v>
      </c>
      <c r="I30" s="162"/>
      <c r="J30" s="120"/>
      <c r="K30" s="121"/>
    </row>
    <row r="31" spans="1:11" ht="18" customHeight="1" x14ac:dyDescent="0.25">
      <c r="A31" s="110">
        <v>13</v>
      </c>
      <c r="B31" s="111" t="s">
        <v>47</v>
      </c>
      <c r="C31" s="112" t="s">
        <v>207</v>
      </c>
      <c r="D31" s="112" t="s">
        <v>208</v>
      </c>
      <c r="E31" s="112" t="s">
        <v>69</v>
      </c>
      <c r="G31" s="125"/>
      <c r="H31" s="307" t="s">
        <v>141</v>
      </c>
      <c r="I31" s="119"/>
      <c r="J31" s="120"/>
      <c r="K31" s="121"/>
    </row>
    <row r="32" spans="1:11" ht="18" customHeight="1" x14ac:dyDescent="0.25">
      <c r="B32" s="114"/>
      <c r="E32" s="115"/>
      <c r="F32" s="123" t="s">
        <v>209</v>
      </c>
      <c r="G32" s="156"/>
      <c r="H32" s="119"/>
      <c r="I32" s="119"/>
      <c r="J32" s="120"/>
      <c r="K32" s="121"/>
    </row>
    <row r="33" spans="1:11" ht="18" customHeight="1" x14ac:dyDescent="0.25">
      <c r="A33" s="110">
        <v>14</v>
      </c>
      <c r="B33" s="111" t="s">
        <v>45</v>
      </c>
      <c r="C33" s="112" t="s">
        <v>209</v>
      </c>
      <c r="D33" s="112" t="s">
        <v>210</v>
      </c>
      <c r="E33" s="117" t="s">
        <v>69</v>
      </c>
      <c r="F33" s="87" t="s">
        <v>150</v>
      </c>
      <c r="G33" s="154"/>
      <c r="H33" s="119"/>
      <c r="I33" s="119"/>
      <c r="J33" s="120"/>
      <c r="K33" s="121"/>
    </row>
    <row r="34" spans="1:11" ht="18" customHeight="1" x14ac:dyDescent="0.25">
      <c r="B34" s="114"/>
      <c r="G34" s="301" t="s">
        <v>213</v>
      </c>
      <c r="H34" s="118"/>
      <c r="I34" s="119"/>
      <c r="J34" s="120"/>
      <c r="K34" s="121"/>
    </row>
    <row r="35" spans="1:11" ht="18" customHeight="1" x14ac:dyDescent="0.25">
      <c r="A35" s="110">
        <v>15</v>
      </c>
      <c r="B35" s="112"/>
      <c r="C35" s="112" t="s">
        <v>38</v>
      </c>
      <c r="D35" s="112"/>
      <c r="E35" s="112"/>
      <c r="G35" s="287" t="s">
        <v>143</v>
      </c>
      <c r="H35" s="119"/>
      <c r="I35" s="119"/>
      <c r="J35" s="120"/>
      <c r="K35" s="121"/>
    </row>
    <row r="36" spans="1:11" ht="18" customHeight="1" x14ac:dyDescent="0.25">
      <c r="B36" s="114"/>
      <c r="E36" s="115"/>
      <c r="F36" s="123" t="s">
        <v>213</v>
      </c>
      <c r="G36" s="118"/>
      <c r="H36" s="119"/>
      <c r="I36" s="119"/>
      <c r="J36" s="120"/>
      <c r="K36" s="121"/>
    </row>
    <row r="37" spans="1:11" ht="18" customHeight="1" x14ac:dyDescent="0.25">
      <c r="A37" s="110">
        <v>16</v>
      </c>
      <c r="B37" s="111" t="s">
        <v>49</v>
      </c>
      <c r="C37" s="112" t="s">
        <v>199</v>
      </c>
      <c r="D37" s="112" t="s">
        <v>211</v>
      </c>
      <c r="E37" s="117" t="s">
        <v>69</v>
      </c>
    </row>
  </sheetData>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1]!Jun_Show_CU">
                <anchor moveWithCells="1" sizeWithCells="1">
                  <from>
                    <xdr:col>9</xdr:col>
                    <xdr:colOff>514350</xdr:colOff>
                    <xdr:row>0</xdr:row>
                    <xdr:rowOff>9525</xdr:rowOff>
                  </from>
                  <to>
                    <xdr:col>11</xdr:col>
                    <xdr:colOff>447675</xdr:colOff>
                    <xdr:row>0</xdr:row>
                    <xdr:rowOff>171450</xdr:rowOff>
                  </to>
                </anchor>
              </controlPr>
            </control>
          </mc:Choice>
        </mc:AlternateContent>
        <mc:AlternateContent xmlns:mc="http://schemas.openxmlformats.org/markup-compatibility/2006">
          <mc:Choice Requires="x14">
            <control shapeId="9218" r:id="rId5" name="Button 2">
              <controlPr defaultSize="0" print="0" autoFill="0" autoPict="0" macro="[1]!Jun_Hide_CU">
                <anchor moveWithCells="1" sizeWithCells="1">
                  <from>
                    <xdr:col>9</xdr:col>
                    <xdr:colOff>514350</xdr:colOff>
                    <xdr:row>0</xdr:row>
                    <xdr:rowOff>171450</xdr:rowOff>
                  </from>
                  <to>
                    <xdr:col>11</xdr:col>
                    <xdr:colOff>438150</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IU214"/>
  <sheetViews>
    <sheetView showGridLines="0" showZeros="0" showWhiteSpace="0" topLeftCell="A7" zoomScale="50" zoomScaleNormal="50" workbookViewId="0">
      <selection activeCell="L10" sqref="L10"/>
    </sheetView>
  </sheetViews>
  <sheetFormatPr defaultColWidth="15.28515625" defaultRowHeight="20.25" x14ac:dyDescent="0.3"/>
  <cols>
    <col min="1" max="1" width="10.42578125" style="4" customWidth="1"/>
    <col min="2" max="2" width="5.5703125" style="4" customWidth="1"/>
    <col min="3" max="3" width="18.85546875" style="4" customWidth="1"/>
    <col min="4" max="4" width="46.42578125" style="4" customWidth="1"/>
    <col min="5" max="5" width="31.7109375" style="4" customWidth="1"/>
    <col min="6" max="6" width="21.5703125" style="4" customWidth="1"/>
    <col min="7" max="11" width="18.5703125" style="4" customWidth="1"/>
    <col min="12" max="12" width="18.85546875" style="4" customWidth="1"/>
    <col min="13" max="13" width="4.140625" style="3" customWidth="1"/>
    <col min="14" max="14" width="14.5703125" style="1" customWidth="1"/>
    <col min="15" max="15" width="11.140625" style="2" hidden="1" customWidth="1"/>
    <col min="16" max="16" width="24.85546875" style="2" hidden="1" customWidth="1"/>
    <col min="17" max="17" width="18.85546875" style="2" hidden="1" customWidth="1"/>
    <col min="18" max="24" width="14.5703125" style="2" hidden="1" customWidth="1"/>
    <col min="25" max="25" width="24.42578125" style="2" hidden="1" customWidth="1"/>
    <col min="26" max="26" width="20.42578125" style="2" hidden="1" customWidth="1"/>
    <col min="27" max="32" width="15.28515625" style="2" hidden="1" customWidth="1"/>
    <col min="33" max="204" width="15.28515625" style="1" customWidth="1"/>
    <col min="205" max="205" width="3.140625" style="1" customWidth="1"/>
    <col min="206" max="256" width="15.28515625" style="1"/>
    <col min="257" max="257" width="10.42578125" style="1" customWidth="1"/>
    <col min="258" max="258" width="5.5703125" style="1" customWidth="1"/>
    <col min="259" max="259" width="18.85546875" style="1" customWidth="1"/>
    <col min="260" max="260" width="46.42578125" style="1" customWidth="1"/>
    <col min="261" max="261" width="31.7109375" style="1" customWidth="1"/>
    <col min="262" max="262" width="21.5703125" style="1" customWidth="1"/>
    <col min="263" max="267" width="18.5703125" style="1" customWidth="1"/>
    <col min="268" max="268" width="18.85546875" style="1" customWidth="1"/>
    <col min="269" max="269" width="4.140625" style="1" customWidth="1"/>
    <col min="270" max="270" width="14.5703125" style="1" customWidth="1"/>
    <col min="271" max="288" width="0" style="1" hidden="1" customWidth="1"/>
    <col min="289" max="460" width="15.28515625" style="1"/>
    <col min="461" max="461" width="3.140625" style="1" customWidth="1"/>
    <col min="462" max="512" width="15.28515625" style="1"/>
    <col min="513" max="513" width="10.42578125" style="1" customWidth="1"/>
    <col min="514" max="514" width="5.5703125" style="1" customWidth="1"/>
    <col min="515" max="515" width="18.85546875" style="1" customWidth="1"/>
    <col min="516" max="516" width="46.42578125" style="1" customWidth="1"/>
    <col min="517" max="517" width="31.7109375" style="1" customWidth="1"/>
    <col min="518" max="518" width="21.5703125" style="1" customWidth="1"/>
    <col min="519" max="523" width="18.5703125" style="1" customWidth="1"/>
    <col min="524" max="524" width="18.85546875" style="1" customWidth="1"/>
    <col min="525" max="525" width="4.140625" style="1" customWidth="1"/>
    <col min="526" max="526" width="14.5703125" style="1" customWidth="1"/>
    <col min="527" max="544" width="0" style="1" hidden="1" customWidth="1"/>
    <col min="545" max="716" width="15.28515625" style="1"/>
    <col min="717" max="717" width="3.140625" style="1" customWidth="1"/>
    <col min="718" max="768" width="15.28515625" style="1"/>
    <col min="769" max="769" width="10.42578125" style="1" customWidth="1"/>
    <col min="770" max="770" width="5.5703125" style="1" customWidth="1"/>
    <col min="771" max="771" width="18.85546875" style="1" customWidth="1"/>
    <col min="772" max="772" width="46.42578125" style="1" customWidth="1"/>
    <col min="773" max="773" width="31.7109375" style="1" customWidth="1"/>
    <col min="774" max="774" width="21.5703125" style="1" customWidth="1"/>
    <col min="775" max="779" width="18.5703125" style="1" customWidth="1"/>
    <col min="780" max="780" width="18.85546875" style="1" customWidth="1"/>
    <col min="781" max="781" width="4.140625" style="1" customWidth="1"/>
    <col min="782" max="782" width="14.5703125" style="1" customWidth="1"/>
    <col min="783" max="800" width="0" style="1" hidden="1" customWidth="1"/>
    <col min="801" max="972" width="15.28515625" style="1"/>
    <col min="973" max="973" width="3.140625" style="1" customWidth="1"/>
    <col min="974" max="1024" width="15.28515625" style="1"/>
    <col min="1025" max="1025" width="10.42578125" style="1" customWidth="1"/>
    <col min="1026" max="1026" width="5.5703125" style="1" customWidth="1"/>
    <col min="1027" max="1027" width="18.85546875" style="1" customWidth="1"/>
    <col min="1028" max="1028" width="46.42578125" style="1" customWidth="1"/>
    <col min="1029" max="1029" width="31.7109375" style="1" customWidth="1"/>
    <col min="1030" max="1030" width="21.5703125" style="1" customWidth="1"/>
    <col min="1031" max="1035" width="18.5703125" style="1" customWidth="1"/>
    <col min="1036" max="1036" width="18.85546875" style="1" customWidth="1"/>
    <col min="1037" max="1037" width="4.140625" style="1" customWidth="1"/>
    <col min="1038" max="1038" width="14.5703125" style="1" customWidth="1"/>
    <col min="1039" max="1056" width="0" style="1" hidden="1" customWidth="1"/>
    <col min="1057" max="1228" width="15.28515625" style="1"/>
    <col min="1229" max="1229" width="3.140625" style="1" customWidth="1"/>
    <col min="1230" max="1280" width="15.28515625" style="1"/>
    <col min="1281" max="1281" width="10.42578125" style="1" customWidth="1"/>
    <col min="1282" max="1282" width="5.5703125" style="1" customWidth="1"/>
    <col min="1283" max="1283" width="18.85546875" style="1" customWidth="1"/>
    <col min="1284" max="1284" width="46.42578125" style="1" customWidth="1"/>
    <col min="1285" max="1285" width="31.7109375" style="1" customWidth="1"/>
    <col min="1286" max="1286" width="21.5703125" style="1" customWidth="1"/>
    <col min="1287" max="1291" width="18.5703125" style="1" customWidth="1"/>
    <col min="1292" max="1292" width="18.85546875" style="1" customWidth="1"/>
    <col min="1293" max="1293" width="4.140625" style="1" customWidth="1"/>
    <col min="1294" max="1294" width="14.5703125" style="1" customWidth="1"/>
    <col min="1295" max="1312" width="0" style="1" hidden="1" customWidth="1"/>
    <col min="1313" max="1484" width="15.28515625" style="1"/>
    <col min="1485" max="1485" width="3.140625" style="1" customWidth="1"/>
    <col min="1486" max="1536" width="15.28515625" style="1"/>
    <col min="1537" max="1537" width="10.42578125" style="1" customWidth="1"/>
    <col min="1538" max="1538" width="5.5703125" style="1" customWidth="1"/>
    <col min="1539" max="1539" width="18.85546875" style="1" customWidth="1"/>
    <col min="1540" max="1540" width="46.42578125" style="1" customWidth="1"/>
    <col min="1541" max="1541" width="31.7109375" style="1" customWidth="1"/>
    <col min="1542" max="1542" width="21.5703125" style="1" customWidth="1"/>
    <col min="1543" max="1547" width="18.5703125" style="1" customWidth="1"/>
    <col min="1548" max="1548" width="18.85546875" style="1" customWidth="1"/>
    <col min="1549" max="1549" width="4.140625" style="1" customWidth="1"/>
    <col min="1550" max="1550" width="14.5703125" style="1" customWidth="1"/>
    <col min="1551" max="1568" width="0" style="1" hidden="1" customWidth="1"/>
    <col min="1569" max="1740" width="15.28515625" style="1"/>
    <col min="1741" max="1741" width="3.140625" style="1" customWidth="1"/>
    <col min="1742" max="1792" width="15.28515625" style="1"/>
    <col min="1793" max="1793" width="10.42578125" style="1" customWidth="1"/>
    <col min="1794" max="1794" width="5.5703125" style="1" customWidth="1"/>
    <col min="1795" max="1795" width="18.85546875" style="1" customWidth="1"/>
    <col min="1796" max="1796" width="46.42578125" style="1" customWidth="1"/>
    <col min="1797" max="1797" width="31.7109375" style="1" customWidth="1"/>
    <col min="1798" max="1798" width="21.5703125" style="1" customWidth="1"/>
    <col min="1799" max="1803" width="18.5703125" style="1" customWidth="1"/>
    <col min="1804" max="1804" width="18.85546875" style="1" customWidth="1"/>
    <col min="1805" max="1805" width="4.140625" style="1" customWidth="1"/>
    <col min="1806" max="1806" width="14.5703125" style="1" customWidth="1"/>
    <col min="1807" max="1824" width="0" style="1" hidden="1" customWidth="1"/>
    <col min="1825" max="1996" width="15.28515625" style="1"/>
    <col min="1997" max="1997" width="3.140625" style="1" customWidth="1"/>
    <col min="1998" max="2048" width="15.28515625" style="1"/>
    <col min="2049" max="2049" width="10.42578125" style="1" customWidth="1"/>
    <col min="2050" max="2050" width="5.5703125" style="1" customWidth="1"/>
    <col min="2051" max="2051" width="18.85546875" style="1" customWidth="1"/>
    <col min="2052" max="2052" width="46.42578125" style="1" customWidth="1"/>
    <col min="2053" max="2053" width="31.7109375" style="1" customWidth="1"/>
    <col min="2054" max="2054" width="21.5703125" style="1" customWidth="1"/>
    <col min="2055" max="2059" width="18.5703125" style="1" customWidth="1"/>
    <col min="2060" max="2060" width="18.85546875" style="1" customWidth="1"/>
    <col min="2061" max="2061" width="4.140625" style="1" customWidth="1"/>
    <col min="2062" max="2062" width="14.5703125" style="1" customWidth="1"/>
    <col min="2063" max="2080" width="0" style="1" hidden="1" customWidth="1"/>
    <col min="2081" max="2252" width="15.28515625" style="1"/>
    <col min="2253" max="2253" width="3.140625" style="1" customWidth="1"/>
    <col min="2254" max="2304" width="15.28515625" style="1"/>
    <col min="2305" max="2305" width="10.42578125" style="1" customWidth="1"/>
    <col min="2306" max="2306" width="5.5703125" style="1" customWidth="1"/>
    <col min="2307" max="2307" width="18.85546875" style="1" customWidth="1"/>
    <col min="2308" max="2308" width="46.42578125" style="1" customWidth="1"/>
    <col min="2309" max="2309" width="31.7109375" style="1" customWidth="1"/>
    <col min="2310" max="2310" width="21.5703125" style="1" customWidth="1"/>
    <col min="2311" max="2315" width="18.5703125" style="1" customWidth="1"/>
    <col min="2316" max="2316" width="18.85546875" style="1" customWidth="1"/>
    <col min="2317" max="2317" width="4.140625" style="1" customWidth="1"/>
    <col min="2318" max="2318" width="14.5703125" style="1" customWidth="1"/>
    <col min="2319" max="2336" width="0" style="1" hidden="1" customWidth="1"/>
    <col min="2337" max="2508" width="15.28515625" style="1"/>
    <col min="2509" max="2509" width="3.140625" style="1" customWidth="1"/>
    <col min="2510" max="2560" width="15.28515625" style="1"/>
    <col min="2561" max="2561" width="10.42578125" style="1" customWidth="1"/>
    <col min="2562" max="2562" width="5.5703125" style="1" customWidth="1"/>
    <col min="2563" max="2563" width="18.85546875" style="1" customWidth="1"/>
    <col min="2564" max="2564" width="46.42578125" style="1" customWidth="1"/>
    <col min="2565" max="2565" width="31.7109375" style="1" customWidth="1"/>
    <col min="2566" max="2566" width="21.5703125" style="1" customWidth="1"/>
    <col min="2567" max="2571" width="18.5703125" style="1" customWidth="1"/>
    <col min="2572" max="2572" width="18.85546875" style="1" customWidth="1"/>
    <col min="2573" max="2573" width="4.140625" style="1" customWidth="1"/>
    <col min="2574" max="2574" width="14.5703125" style="1" customWidth="1"/>
    <col min="2575" max="2592" width="0" style="1" hidden="1" customWidth="1"/>
    <col min="2593" max="2764" width="15.28515625" style="1"/>
    <col min="2765" max="2765" width="3.140625" style="1" customWidth="1"/>
    <col min="2766" max="2816" width="15.28515625" style="1"/>
    <col min="2817" max="2817" width="10.42578125" style="1" customWidth="1"/>
    <col min="2818" max="2818" width="5.5703125" style="1" customWidth="1"/>
    <col min="2819" max="2819" width="18.85546875" style="1" customWidth="1"/>
    <col min="2820" max="2820" width="46.42578125" style="1" customWidth="1"/>
    <col min="2821" max="2821" width="31.7109375" style="1" customWidth="1"/>
    <col min="2822" max="2822" width="21.5703125" style="1" customWidth="1"/>
    <col min="2823" max="2827" width="18.5703125" style="1" customWidth="1"/>
    <col min="2828" max="2828" width="18.85546875" style="1" customWidth="1"/>
    <col min="2829" max="2829" width="4.140625" style="1" customWidth="1"/>
    <col min="2830" max="2830" width="14.5703125" style="1" customWidth="1"/>
    <col min="2831" max="2848" width="0" style="1" hidden="1" customWidth="1"/>
    <col min="2849" max="3020" width="15.28515625" style="1"/>
    <col min="3021" max="3021" width="3.140625" style="1" customWidth="1"/>
    <col min="3022" max="3072" width="15.28515625" style="1"/>
    <col min="3073" max="3073" width="10.42578125" style="1" customWidth="1"/>
    <col min="3074" max="3074" width="5.5703125" style="1" customWidth="1"/>
    <col min="3075" max="3075" width="18.85546875" style="1" customWidth="1"/>
    <col min="3076" max="3076" width="46.42578125" style="1" customWidth="1"/>
    <col min="3077" max="3077" width="31.7109375" style="1" customWidth="1"/>
    <col min="3078" max="3078" width="21.5703125" style="1" customWidth="1"/>
    <col min="3079" max="3083" width="18.5703125" style="1" customWidth="1"/>
    <col min="3084" max="3084" width="18.85546875" style="1" customWidth="1"/>
    <col min="3085" max="3085" width="4.140625" style="1" customWidth="1"/>
    <col min="3086" max="3086" width="14.5703125" style="1" customWidth="1"/>
    <col min="3087" max="3104" width="0" style="1" hidden="1" customWidth="1"/>
    <col min="3105" max="3276" width="15.28515625" style="1"/>
    <col min="3277" max="3277" width="3.140625" style="1" customWidth="1"/>
    <col min="3278" max="3328" width="15.28515625" style="1"/>
    <col min="3329" max="3329" width="10.42578125" style="1" customWidth="1"/>
    <col min="3330" max="3330" width="5.5703125" style="1" customWidth="1"/>
    <col min="3331" max="3331" width="18.85546875" style="1" customWidth="1"/>
    <col min="3332" max="3332" width="46.42578125" style="1" customWidth="1"/>
    <col min="3333" max="3333" width="31.7109375" style="1" customWidth="1"/>
    <col min="3334" max="3334" width="21.5703125" style="1" customWidth="1"/>
    <col min="3335" max="3339" width="18.5703125" style="1" customWidth="1"/>
    <col min="3340" max="3340" width="18.85546875" style="1" customWidth="1"/>
    <col min="3341" max="3341" width="4.140625" style="1" customWidth="1"/>
    <col min="3342" max="3342" width="14.5703125" style="1" customWidth="1"/>
    <col min="3343" max="3360" width="0" style="1" hidden="1" customWidth="1"/>
    <col min="3361" max="3532" width="15.28515625" style="1"/>
    <col min="3533" max="3533" width="3.140625" style="1" customWidth="1"/>
    <col min="3534" max="3584" width="15.28515625" style="1"/>
    <col min="3585" max="3585" width="10.42578125" style="1" customWidth="1"/>
    <col min="3586" max="3586" width="5.5703125" style="1" customWidth="1"/>
    <col min="3587" max="3587" width="18.85546875" style="1" customWidth="1"/>
    <col min="3588" max="3588" width="46.42578125" style="1" customWidth="1"/>
    <col min="3589" max="3589" width="31.7109375" style="1" customWidth="1"/>
    <col min="3590" max="3590" width="21.5703125" style="1" customWidth="1"/>
    <col min="3591" max="3595" width="18.5703125" style="1" customWidth="1"/>
    <col min="3596" max="3596" width="18.85546875" style="1" customWidth="1"/>
    <col min="3597" max="3597" width="4.140625" style="1" customWidth="1"/>
    <col min="3598" max="3598" width="14.5703125" style="1" customWidth="1"/>
    <col min="3599" max="3616" width="0" style="1" hidden="1" customWidth="1"/>
    <col min="3617" max="3788" width="15.28515625" style="1"/>
    <col min="3789" max="3789" width="3.140625" style="1" customWidth="1"/>
    <col min="3790" max="3840" width="15.28515625" style="1"/>
    <col min="3841" max="3841" width="10.42578125" style="1" customWidth="1"/>
    <col min="3842" max="3842" width="5.5703125" style="1" customWidth="1"/>
    <col min="3843" max="3843" width="18.85546875" style="1" customWidth="1"/>
    <col min="3844" max="3844" width="46.42578125" style="1" customWidth="1"/>
    <col min="3845" max="3845" width="31.7109375" style="1" customWidth="1"/>
    <col min="3846" max="3846" width="21.5703125" style="1" customWidth="1"/>
    <col min="3847" max="3851" width="18.5703125" style="1" customWidth="1"/>
    <col min="3852" max="3852" width="18.85546875" style="1" customWidth="1"/>
    <col min="3853" max="3853" width="4.140625" style="1" customWidth="1"/>
    <col min="3854" max="3854" width="14.5703125" style="1" customWidth="1"/>
    <col min="3855" max="3872" width="0" style="1" hidden="1" customWidth="1"/>
    <col min="3873" max="4044" width="15.28515625" style="1"/>
    <col min="4045" max="4045" width="3.140625" style="1" customWidth="1"/>
    <col min="4046" max="4096" width="15.28515625" style="1"/>
    <col min="4097" max="4097" width="10.42578125" style="1" customWidth="1"/>
    <col min="4098" max="4098" width="5.5703125" style="1" customWidth="1"/>
    <col min="4099" max="4099" width="18.85546875" style="1" customWidth="1"/>
    <col min="4100" max="4100" width="46.42578125" style="1" customWidth="1"/>
    <col min="4101" max="4101" width="31.7109375" style="1" customWidth="1"/>
    <col min="4102" max="4102" width="21.5703125" style="1" customWidth="1"/>
    <col min="4103" max="4107" width="18.5703125" style="1" customWidth="1"/>
    <col min="4108" max="4108" width="18.85546875" style="1" customWidth="1"/>
    <col min="4109" max="4109" width="4.140625" style="1" customWidth="1"/>
    <col min="4110" max="4110" width="14.5703125" style="1" customWidth="1"/>
    <col min="4111" max="4128" width="0" style="1" hidden="1" customWidth="1"/>
    <col min="4129" max="4300" width="15.28515625" style="1"/>
    <col min="4301" max="4301" width="3.140625" style="1" customWidth="1"/>
    <col min="4302" max="4352" width="15.28515625" style="1"/>
    <col min="4353" max="4353" width="10.42578125" style="1" customWidth="1"/>
    <col min="4354" max="4354" width="5.5703125" style="1" customWidth="1"/>
    <col min="4355" max="4355" width="18.85546875" style="1" customWidth="1"/>
    <col min="4356" max="4356" width="46.42578125" style="1" customWidth="1"/>
    <col min="4357" max="4357" width="31.7109375" style="1" customWidth="1"/>
    <col min="4358" max="4358" width="21.5703125" style="1" customWidth="1"/>
    <col min="4359" max="4363" width="18.5703125" style="1" customWidth="1"/>
    <col min="4364" max="4364" width="18.85546875" style="1" customWidth="1"/>
    <col min="4365" max="4365" width="4.140625" style="1" customWidth="1"/>
    <col min="4366" max="4366" width="14.5703125" style="1" customWidth="1"/>
    <col min="4367" max="4384" width="0" style="1" hidden="1" customWidth="1"/>
    <col min="4385" max="4556" width="15.28515625" style="1"/>
    <col min="4557" max="4557" width="3.140625" style="1" customWidth="1"/>
    <col min="4558" max="4608" width="15.28515625" style="1"/>
    <col min="4609" max="4609" width="10.42578125" style="1" customWidth="1"/>
    <col min="4610" max="4610" width="5.5703125" style="1" customWidth="1"/>
    <col min="4611" max="4611" width="18.85546875" style="1" customWidth="1"/>
    <col min="4612" max="4612" width="46.42578125" style="1" customWidth="1"/>
    <col min="4613" max="4613" width="31.7109375" style="1" customWidth="1"/>
    <col min="4614" max="4614" width="21.5703125" style="1" customWidth="1"/>
    <col min="4615" max="4619" width="18.5703125" style="1" customWidth="1"/>
    <col min="4620" max="4620" width="18.85546875" style="1" customWidth="1"/>
    <col min="4621" max="4621" width="4.140625" style="1" customWidth="1"/>
    <col min="4622" max="4622" width="14.5703125" style="1" customWidth="1"/>
    <col min="4623" max="4640" width="0" style="1" hidden="1" customWidth="1"/>
    <col min="4641" max="4812" width="15.28515625" style="1"/>
    <col min="4813" max="4813" width="3.140625" style="1" customWidth="1"/>
    <col min="4814" max="4864" width="15.28515625" style="1"/>
    <col min="4865" max="4865" width="10.42578125" style="1" customWidth="1"/>
    <col min="4866" max="4866" width="5.5703125" style="1" customWidth="1"/>
    <col min="4867" max="4867" width="18.85546875" style="1" customWidth="1"/>
    <col min="4868" max="4868" width="46.42578125" style="1" customWidth="1"/>
    <col min="4869" max="4869" width="31.7109375" style="1" customWidth="1"/>
    <col min="4870" max="4870" width="21.5703125" style="1" customWidth="1"/>
    <col min="4871" max="4875" width="18.5703125" style="1" customWidth="1"/>
    <col min="4876" max="4876" width="18.85546875" style="1" customWidth="1"/>
    <col min="4877" max="4877" width="4.140625" style="1" customWidth="1"/>
    <col min="4878" max="4878" width="14.5703125" style="1" customWidth="1"/>
    <col min="4879" max="4896" width="0" style="1" hidden="1" customWidth="1"/>
    <col min="4897" max="5068" width="15.28515625" style="1"/>
    <col min="5069" max="5069" width="3.140625" style="1" customWidth="1"/>
    <col min="5070" max="5120" width="15.28515625" style="1"/>
    <col min="5121" max="5121" width="10.42578125" style="1" customWidth="1"/>
    <col min="5122" max="5122" width="5.5703125" style="1" customWidth="1"/>
    <col min="5123" max="5123" width="18.85546875" style="1" customWidth="1"/>
    <col min="5124" max="5124" width="46.42578125" style="1" customWidth="1"/>
    <col min="5125" max="5125" width="31.7109375" style="1" customWidth="1"/>
    <col min="5126" max="5126" width="21.5703125" style="1" customWidth="1"/>
    <col min="5127" max="5131" width="18.5703125" style="1" customWidth="1"/>
    <col min="5132" max="5132" width="18.85546875" style="1" customWidth="1"/>
    <col min="5133" max="5133" width="4.140625" style="1" customWidth="1"/>
    <col min="5134" max="5134" width="14.5703125" style="1" customWidth="1"/>
    <col min="5135" max="5152" width="0" style="1" hidden="1" customWidth="1"/>
    <col min="5153" max="5324" width="15.28515625" style="1"/>
    <col min="5325" max="5325" width="3.140625" style="1" customWidth="1"/>
    <col min="5326" max="5376" width="15.28515625" style="1"/>
    <col min="5377" max="5377" width="10.42578125" style="1" customWidth="1"/>
    <col min="5378" max="5378" width="5.5703125" style="1" customWidth="1"/>
    <col min="5379" max="5379" width="18.85546875" style="1" customWidth="1"/>
    <col min="5380" max="5380" width="46.42578125" style="1" customWidth="1"/>
    <col min="5381" max="5381" width="31.7109375" style="1" customWidth="1"/>
    <col min="5382" max="5382" width="21.5703125" style="1" customWidth="1"/>
    <col min="5383" max="5387" width="18.5703125" style="1" customWidth="1"/>
    <col min="5388" max="5388" width="18.85546875" style="1" customWidth="1"/>
    <col min="5389" max="5389" width="4.140625" style="1" customWidth="1"/>
    <col min="5390" max="5390" width="14.5703125" style="1" customWidth="1"/>
    <col min="5391" max="5408" width="0" style="1" hidden="1" customWidth="1"/>
    <col min="5409" max="5580" width="15.28515625" style="1"/>
    <col min="5581" max="5581" width="3.140625" style="1" customWidth="1"/>
    <col min="5582" max="5632" width="15.28515625" style="1"/>
    <col min="5633" max="5633" width="10.42578125" style="1" customWidth="1"/>
    <col min="5634" max="5634" width="5.5703125" style="1" customWidth="1"/>
    <col min="5635" max="5635" width="18.85546875" style="1" customWidth="1"/>
    <col min="5636" max="5636" width="46.42578125" style="1" customWidth="1"/>
    <col min="5637" max="5637" width="31.7109375" style="1" customWidth="1"/>
    <col min="5638" max="5638" width="21.5703125" style="1" customWidth="1"/>
    <col min="5639" max="5643" width="18.5703125" style="1" customWidth="1"/>
    <col min="5644" max="5644" width="18.85546875" style="1" customWidth="1"/>
    <col min="5645" max="5645" width="4.140625" style="1" customWidth="1"/>
    <col min="5646" max="5646" width="14.5703125" style="1" customWidth="1"/>
    <col min="5647" max="5664" width="0" style="1" hidden="1" customWidth="1"/>
    <col min="5665" max="5836" width="15.28515625" style="1"/>
    <col min="5837" max="5837" width="3.140625" style="1" customWidth="1"/>
    <col min="5838" max="5888" width="15.28515625" style="1"/>
    <col min="5889" max="5889" width="10.42578125" style="1" customWidth="1"/>
    <col min="5890" max="5890" width="5.5703125" style="1" customWidth="1"/>
    <col min="5891" max="5891" width="18.85546875" style="1" customWidth="1"/>
    <col min="5892" max="5892" width="46.42578125" style="1" customWidth="1"/>
    <col min="5893" max="5893" width="31.7109375" style="1" customWidth="1"/>
    <col min="5894" max="5894" width="21.5703125" style="1" customWidth="1"/>
    <col min="5895" max="5899" width="18.5703125" style="1" customWidth="1"/>
    <col min="5900" max="5900" width="18.85546875" style="1" customWidth="1"/>
    <col min="5901" max="5901" width="4.140625" style="1" customWidth="1"/>
    <col min="5902" max="5902" width="14.5703125" style="1" customWidth="1"/>
    <col min="5903" max="5920" width="0" style="1" hidden="1" customWidth="1"/>
    <col min="5921" max="6092" width="15.28515625" style="1"/>
    <col min="6093" max="6093" width="3.140625" style="1" customWidth="1"/>
    <col min="6094" max="6144" width="15.28515625" style="1"/>
    <col min="6145" max="6145" width="10.42578125" style="1" customWidth="1"/>
    <col min="6146" max="6146" width="5.5703125" style="1" customWidth="1"/>
    <col min="6147" max="6147" width="18.85546875" style="1" customWidth="1"/>
    <col min="6148" max="6148" width="46.42578125" style="1" customWidth="1"/>
    <col min="6149" max="6149" width="31.7109375" style="1" customWidth="1"/>
    <col min="6150" max="6150" width="21.5703125" style="1" customWidth="1"/>
    <col min="6151" max="6155" width="18.5703125" style="1" customWidth="1"/>
    <col min="6156" max="6156" width="18.85546875" style="1" customWidth="1"/>
    <col min="6157" max="6157" width="4.140625" style="1" customWidth="1"/>
    <col min="6158" max="6158" width="14.5703125" style="1" customWidth="1"/>
    <col min="6159" max="6176" width="0" style="1" hidden="1" customWidth="1"/>
    <col min="6177" max="6348" width="15.28515625" style="1"/>
    <col min="6349" max="6349" width="3.140625" style="1" customWidth="1"/>
    <col min="6350" max="6400" width="15.28515625" style="1"/>
    <col min="6401" max="6401" width="10.42578125" style="1" customWidth="1"/>
    <col min="6402" max="6402" width="5.5703125" style="1" customWidth="1"/>
    <col min="6403" max="6403" width="18.85546875" style="1" customWidth="1"/>
    <col min="6404" max="6404" width="46.42578125" style="1" customWidth="1"/>
    <col min="6405" max="6405" width="31.7109375" style="1" customWidth="1"/>
    <col min="6406" max="6406" width="21.5703125" style="1" customWidth="1"/>
    <col min="6407" max="6411" width="18.5703125" style="1" customWidth="1"/>
    <col min="6412" max="6412" width="18.85546875" style="1" customWidth="1"/>
    <col min="6413" max="6413" width="4.140625" style="1" customWidth="1"/>
    <col min="6414" max="6414" width="14.5703125" style="1" customWidth="1"/>
    <col min="6415" max="6432" width="0" style="1" hidden="1" customWidth="1"/>
    <col min="6433" max="6604" width="15.28515625" style="1"/>
    <col min="6605" max="6605" width="3.140625" style="1" customWidth="1"/>
    <col min="6606" max="6656" width="15.28515625" style="1"/>
    <col min="6657" max="6657" width="10.42578125" style="1" customWidth="1"/>
    <col min="6658" max="6658" width="5.5703125" style="1" customWidth="1"/>
    <col min="6659" max="6659" width="18.85546875" style="1" customWidth="1"/>
    <col min="6660" max="6660" width="46.42578125" style="1" customWidth="1"/>
    <col min="6661" max="6661" width="31.7109375" style="1" customWidth="1"/>
    <col min="6662" max="6662" width="21.5703125" style="1" customWidth="1"/>
    <col min="6663" max="6667" width="18.5703125" style="1" customWidth="1"/>
    <col min="6668" max="6668" width="18.85546875" style="1" customWidth="1"/>
    <col min="6669" max="6669" width="4.140625" style="1" customWidth="1"/>
    <col min="6670" max="6670" width="14.5703125" style="1" customWidth="1"/>
    <col min="6671" max="6688" width="0" style="1" hidden="1" customWidth="1"/>
    <col min="6689" max="6860" width="15.28515625" style="1"/>
    <col min="6861" max="6861" width="3.140625" style="1" customWidth="1"/>
    <col min="6862" max="6912" width="15.28515625" style="1"/>
    <col min="6913" max="6913" width="10.42578125" style="1" customWidth="1"/>
    <col min="6914" max="6914" width="5.5703125" style="1" customWidth="1"/>
    <col min="6915" max="6915" width="18.85546875" style="1" customWidth="1"/>
    <col min="6916" max="6916" width="46.42578125" style="1" customWidth="1"/>
    <col min="6917" max="6917" width="31.7109375" style="1" customWidth="1"/>
    <col min="6918" max="6918" width="21.5703125" style="1" customWidth="1"/>
    <col min="6919" max="6923" width="18.5703125" style="1" customWidth="1"/>
    <col min="6924" max="6924" width="18.85546875" style="1" customWidth="1"/>
    <col min="6925" max="6925" width="4.140625" style="1" customWidth="1"/>
    <col min="6926" max="6926" width="14.5703125" style="1" customWidth="1"/>
    <col min="6927" max="6944" width="0" style="1" hidden="1" customWidth="1"/>
    <col min="6945" max="7116" width="15.28515625" style="1"/>
    <col min="7117" max="7117" width="3.140625" style="1" customWidth="1"/>
    <col min="7118" max="7168" width="15.28515625" style="1"/>
    <col min="7169" max="7169" width="10.42578125" style="1" customWidth="1"/>
    <col min="7170" max="7170" width="5.5703125" style="1" customWidth="1"/>
    <col min="7171" max="7171" width="18.85546875" style="1" customWidth="1"/>
    <col min="7172" max="7172" width="46.42578125" style="1" customWidth="1"/>
    <col min="7173" max="7173" width="31.7109375" style="1" customWidth="1"/>
    <col min="7174" max="7174" width="21.5703125" style="1" customWidth="1"/>
    <col min="7175" max="7179" width="18.5703125" style="1" customWidth="1"/>
    <col min="7180" max="7180" width="18.85546875" style="1" customWidth="1"/>
    <col min="7181" max="7181" width="4.140625" style="1" customWidth="1"/>
    <col min="7182" max="7182" width="14.5703125" style="1" customWidth="1"/>
    <col min="7183" max="7200" width="0" style="1" hidden="1" customWidth="1"/>
    <col min="7201" max="7372" width="15.28515625" style="1"/>
    <col min="7373" max="7373" width="3.140625" style="1" customWidth="1"/>
    <col min="7374" max="7424" width="15.28515625" style="1"/>
    <col min="7425" max="7425" width="10.42578125" style="1" customWidth="1"/>
    <col min="7426" max="7426" width="5.5703125" style="1" customWidth="1"/>
    <col min="7427" max="7427" width="18.85546875" style="1" customWidth="1"/>
    <col min="7428" max="7428" width="46.42578125" style="1" customWidth="1"/>
    <col min="7429" max="7429" width="31.7109375" style="1" customWidth="1"/>
    <col min="7430" max="7430" width="21.5703125" style="1" customWidth="1"/>
    <col min="7431" max="7435" width="18.5703125" style="1" customWidth="1"/>
    <col min="7436" max="7436" width="18.85546875" style="1" customWidth="1"/>
    <col min="7437" max="7437" width="4.140625" style="1" customWidth="1"/>
    <col min="7438" max="7438" width="14.5703125" style="1" customWidth="1"/>
    <col min="7439" max="7456" width="0" style="1" hidden="1" customWidth="1"/>
    <col min="7457" max="7628" width="15.28515625" style="1"/>
    <col min="7629" max="7629" width="3.140625" style="1" customWidth="1"/>
    <col min="7630" max="7680" width="15.28515625" style="1"/>
    <col min="7681" max="7681" width="10.42578125" style="1" customWidth="1"/>
    <col min="7682" max="7682" width="5.5703125" style="1" customWidth="1"/>
    <col min="7683" max="7683" width="18.85546875" style="1" customWidth="1"/>
    <col min="7684" max="7684" width="46.42578125" style="1" customWidth="1"/>
    <col min="7685" max="7685" width="31.7109375" style="1" customWidth="1"/>
    <col min="7686" max="7686" width="21.5703125" style="1" customWidth="1"/>
    <col min="7687" max="7691" width="18.5703125" style="1" customWidth="1"/>
    <col min="7692" max="7692" width="18.85546875" style="1" customWidth="1"/>
    <col min="7693" max="7693" width="4.140625" style="1" customWidth="1"/>
    <col min="7694" max="7694" width="14.5703125" style="1" customWidth="1"/>
    <col min="7695" max="7712" width="0" style="1" hidden="1" customWidth="1"/>
    <col min="7713" max="7884" width="15.28515625" style="1"/>
    <col min="7885" max="7885" width="3.140625" style="1" customWidth="1"/>
    <col min="7886" max="7936" width="15.28515625" style="1"/>
    <col min="7937" max="7937" width="10.42578125" style="1" customWidth="1"/>
    <col min="7938" max="7938" width="5.5703125" style="1" customWidth="1"/>
    <col min="7939" max="7939" width="18.85546875" style="1" customWidth="1"/>
    <col min="7940" max="7940" width="46.42578125" style="1" customWidth="1"/>
    <col min="7941" max="7941" width="31.7109375" style="1" customWidth="1"/>
    <col min="7942" max="7942" width="21.5703125" style="1" customWidth="1"/>
    <col min="7943" max="7947" width="18.5703125" style="1" customWidth="1"/>
    <col min="7948" max="7948" width="18.85546875" style="1" customWidth="1"/>
    <col min="7949" max="7949" width="4.140625" style="1" customWidth="1"/>
    <col min="7950" max="7950" width="14.5703125" style="1" customWidth="1"/>
    <col min="7951" max="7968" width="0" style="1" hidden="1" customWidth="1"/>
    <col min="7969" max="8140" width="15.28515625" style="1"/>
    <col min="8141" max="8141" width="3.140625" style="1" customWidth="1"/>
    <col min="8142" max="8192" width="15.28515625" style="1"/>
    <col min="8193" max="8193" width="10.42578125" style="1" customWidth="1"/>
    <col min="8194" max="8194" width="5.5703125" style="1" customWidth="1"/>
    <col min="8195" max="8195" width="18.85546875" style="1" customWidth="1"/>
    <col min="8196" max="8196" width="46.42578125" style="1" customWidth="1"/>
    <col min="8197" max="8197" width="31.7109375" style="1" customWidth="1"/>
    <col min="8198" max="8198" width="21.5703125" style="1" customWidth="1"/>
    <col min="8199" max="8203" width="18.5703125" style="1" customWidth="1"/>
    <col min="8204" max="8204" width="18.85546875" style="1" customWidth="1"/>
    <col min="8205" max="8205" width="4.140625" style="1" customWidth="1"/>
    <col min="8206" max="8206" width="14.5703125" style="1" customWidth="1"/>
    <col min="8207" max="8224" width="0" style="1" hidden="1" customWidth="1"/>
    <col min="8225" max="8396" width="15.28515625" style="1"/>
    <col min="8397" max="8397" width="3.140625" style="1" customWidth="1"/>
    <col min="8398" max="8448" width="15.28515625" style="1"/>
    <col min="8449" max="8449" width="10.42578125" style="1" customWidth="1"/>
    <col min="8450" max="8450" width="5.5703125" style="1" customWidth="1"/>
    <col min="8451" max="8451" width="18.85546875" style="1" customWidth="1"/>
    <col min="8452" max="8452" width="46.42578125" style="1" customWidth="1"/>
    <col min="8453" max="8453" width="31.7109375" style="1" customWidth="1"/>
    <col min="8454" max="8454" width="21.5703125" style="1" customWidth="1"/>
    <col min="8455" max="8459" width="18.5703125" style="1" customWidth="1"/>
    <col min="8460" max="8460" width="18.85546875" style="1" customWidth="1"/>
    <col min="8461" max="8461" width="4.140625" style="1" customWidth="1"/>
    <col min="8462" max="8462" width="14.5703125" style="1" customWidth="1"/>
    <col min="8463" max="8480" width="0" style="1" hidden="1" customWidth="1"/>
    <col min="8481" max="8652" width="15.28515625" style="1"/>
    <col min="8653" max="8653" width="3.140625" style="1" customWidth="1"/>
    <col min="8654" max="8704" width="15.28515625" style="1"/>
    <col min="8705" max="8705" width="10.42578125" style="1" customWidth="1"/>
    <col min="8706" max="8706" width="5.5703125" style="1" customWidth="1"/>
    <col min="8707" max="8707" width="18.85546875" style="1" customWidth="1"/>
    <col min="8708" max="8708" width="46.42578125" style="1" customWidth="1"/>
    <col min="8709" max="8709" width="31.7109375" style="1" customWidth="1"/>
    <col min="8710" max="8710" width="21.5703125" style="1" customWidth="1"/>
    <col min="8711" max="8715" width="18.5703125" style="1" customWidth="1"/>
    <col min="8716" max="8716" width="18.85546875" style="1" customWidth="1"/>
    <col min="8717" max="8717" width="4.140625" style="1" customWidth="1"/>
    <col min="8718" max="8718" width="14.5703125" style="1" customWidth="1"/>
    <col min="8719" max="8736" width="0" style="1" hidden="1" customWidth="1"/>
    <col min="8737" max="8908" width="15.28515625" style="1"/>
    <col min="8909" max="8909" width="3.140625" style="1" customWidth="1"/>
    <col min="8910" max="8960" width="15.28515625" style="1"/>
    <col min="8961" max="8961" width="10.42578125" style="1" customWidth="1"/>
    <col min="8962" max="8962" width="5.5703125" style="1" customWidth="1"/>
    <col min="8963" max="8963" width="18.85546875" style="1" customWidth="1"/>
    <col min="8964" max="8964" width="46.42578125" style="1" customWidth="1"/>
    <col min="8965" max="8965" width="31.7109375" style="1" customWidth="1"/>
    <col min="8966" max="8966" width="21.5703125" style="1" customWidth="1"/>
    <col min="8967" max="8971" width="18.5703125" style="1" customWidth="1"/>
    <col min="8972" max="8972" width="18.85546875" style="1" customWidth="1"/>
    <col min="8973" max="8973" width="4.140625" style="1" customWidth="1"/>
    <col min="8974" max="8974" width="14.5703125" style="1" customWidth="1"/>
    <col min="8975" max="8992" width="0" style="1" hidden="1" customWidth="1"/>
    <col min="8993" max="9164" width="15.28515625" style="1"/>
    <col min="9165" max="9165" width="3.140625" style="1" customWidth="1"/>
    <col min="9166" max="9216" width="15.28515625" style="1"/>
    <col min="9217" max="9217" width="10.42578125" style="1" customWidth="1"/>
    <col min="9218" max="9218" width="5.5703125" style="1" customWidth="1"/>
    <col min="9219" max="9219" width="18.85546875" style="1" customWidth="1"/>
    <col min="9220" max="9220" width="46.42578125" style="1" customWidth="1"/>
    <col min="9221" max="9221" width="31.7109375" style="1" customWidth="1"/>
    <col min="9222" max="9222" width="21.5703125" style="1" customWidth="1"/>
    <col min="9223" max="9227" width="18.5703125" style="1" customWidth="1"/>
    <col min="9228" max="9228" width="18.85546875" style="1" customWidth="1"/>
    <col min="9229" max="9229" width="4.140625" style="1" customWidth="1"/>
    <col min="9230" max="9230" width="14.5703125" style="1" customWidth="1"/>
    <col min="9231" max="9248" width="0" style="1" hidden="1" customWidth="1"/>
    <col min="9249" max="9420" width="15.28515625" style="1"/>
    <col min="9421" max="9421" width="3.140625" style="1" customWidth="1"/>
    <col min="9422" max="9472" width="15.28515625" style="1"/>
    <col min="9473" max="9473" width="10.42578125" style="1" customWidth="1"/>
    <col min="9474" max="9474" width="5.5703125" style="1" customWidth="1"/>
    <col min="9475" max="9475" width="18.85546875" style="1" customWidth="1"/>
    <col min="9476" max="9476" width="46.42578125" style="1" customWidth="1"/>
    <col min="9477" max="9477" width="31.7109375" style="1" customWidth="1"/>
    <col min="9478" max="9478" width="21.5703125" style="1" customWidth="1"/>
    <col min="9479" max="9483" width="18.5703125" style="1" customWidth="1"/>
    <col min="9484" max="9484" width="18.85546875" style="1" customWidth="1"/>
    <col min="9485" max="9485" width="4.140625" style="1" customWidth="1"/>
    <col min="9486" max="9486" width="14.5703125" style="1" customWidth="1"/>
    <col min="9487" max="9504" width="0" style="1" hidden="1" customWidth="1"/>
    <col min="9505" max="9676" width="15.28515625" style="1"/>
    <col min="9677" max="9677" width="3.140625" style="1" customWidth="1"/>
    <col min="9678" max="9728" width="15.28515625" style="1"/>
    <col min="9729" max="9729" width="10.42578125" style="1" customWidth="1"/>
    <col min="9730" max="9730" width="5.5703125" style="1" customWidth="1"/>
    <col min="9731" max="9731" width="18.85546875" style="1" customWidth="1"/>
    <col min="9732" max="9732" width="46.42578125" style="1" customWidth="1"/>
    <col min="9733" max="9733" width="31.7109375" style="1" customWidth="1"/>
    <col min="9734" max="9734" width="21.5703125" style="1" customWidth="1"/>
    <col min="9735" max="9739" width="18.5703125" style="1" customWidth="1"/>
    <col min="9740" max="9740" width="18.85546875" style="1" customWidth="1"/>
    <col min="9741" max="9741" width="4.140625" style="1" customWidth="1"/>
    <col min="9742" max="9742" width="14.5703125" style="1" customWidth="1"/>
    <col min="9743" max="9760" width="0" style="1" hidden="1" customWidth="1"/>
    <col min="9761" max="9932" width="15.28515625" style="1"/>
    <col min="9933" max="9933" width="3.140625" style="1" customWidth="1"/>
    <col min="9934" max="9984" width="15.28515625" style="1"/>
    <col min="9985" max="9985" width="10.42578125" style="1" customWidth="1"/>
    <col min="9986" max="9986" width="5.5703125" style="1" customWidth="1"/>
    <col min="9987" max="9987" width="18.85546875" style="1" customWidth="1"/>
    <col min="9988" max="9988" width="46.42578125" style="1" customWidth="1"/>
    <col min="9989" max="9989" width="31.7109375" style="1" customWidth="1"/>
    <col min="9990" max="9990" width="21.5703125" style="1" customWidth="1"/>
    <col min="9991" max="9995" width="18.5703125" style="1" customWidth="1"/>
    <col min="9996" max="9996" width="18.85546875" style="1" customWidth="1"/>
    <col min="9997" max="9997" width="4.140625" style="1" customWidth="1"/>
    <col min="9998" max="9998" width="14.5703125" style="1" customWidth="1"/>
    <col min="9999" max="10016" width="0" style="1" hidden="1" customWidth="1"/>
    <col min="10017" max="10188" width="15.28515625" style="1"/>
    <col min="10189" max="10189" width="3.140625" style="1" customWidth="1"/>
    <col min="10190" max="10240" width="15.28515625" style="1"/>
    <col min="10241" max="10241" width="10.42578125" style="1" customWidth="1"/>
    <col min="10242" max="10242" width="5.5703125" style="1" customWidth="1"/>
    <col min="10243" max="10243" width="18.85546875" style="1" customWidth="1"/>
    <col min="10244" max="10244" width="46.42578125" style="1" customWidth="1"/>
    <col min="10245" max="10245" width="31.7109375" style="1" customWidth="1"/>
    <col min="10246" max="10246" width="21.5703125" style="1" customWidth="1"/>
    <col min="10247" max="10251" width="18.5703125" style="1" customWidth="1"/>
    <col min="10252" max="10252" width="18.85546875" style="1" customWidth="1"/>
    <col min="10253" max="10253" width="4.140625" style="1" customWidth="1"/>
    <col min="10254" max="10254" width="14.5703125" style="1" customWidth="1"/>
    <col min="10255" max="10272" width="0" style="1" hidden="1" customWidth="1"/>
    <col min="10273" max="10444" width="15.28515625" style="1"/>
    <col min="10445" max="10445" width="3.140625" style="1" customWidth="1"/>
    <col min="10446" max="10496" width="15.28515625" style="1"/>
    <col min="10497" max="10497" width="10.42578125" style="1" customWidth="1"/>
    <col min="10498" max="10498" width="5.5703125" style="1" customWidth="1"/>
    <col min="10499" max="10499" width="18.85546875" style="1" customWidth="1"/>
    <col min="10500" max="10500" width="46.42578125" style="1" customWidth="1"/>
    <col min="10501" max="10501" width="31.7109375" style="1" customWidth="1"/>
    <col min="10502" max="10502" width="21.5703125" style="1" customWidth="1"/>
    <col min="10503" max="10507" width="18.5703125" style="1" customWidth="1"/>
    <col min="10508" max="10508" width="18.85546875" style="1" customWidth="1"/>
    <col min="10509" max="10509" width="4.140625" style="1" customWidth="1"/>
    <col min="10510" max="10510" width="14.5703125" style="1" customWidth="1"/>
    <col min="10511" max="10528" width="0" style="1" hidden="1" customWidth="1"/>
    <col min="10529" max="10700" width="15.28515625" style="1"/>
    <col min="10701" max="10701" width="3.140625" style="1" customWidth="1"/>
    <col min="10702" max="10752" width="15.28515625" style="1"/>
    <col min="10753" max="10753" width="10.42578125" style="1" customWidth="1"/>
    <col min="10754" max="10754" width="5.5703125" style="1" customWidth="1"/>
    <col min="10755" max="10755" width="18.85546875" style="1" customWidth="1"/>
    <col min="10756" max="10756" width="46.42578125" style="1" customWidth="1"/>
    <col min="10757" max="10757" width="31.7109375" style="1" customWidth="1"/>
    <col min="10758" max="10758" width="21.5703125" style="1" customWidth="1"/>
    <col min="10759" max="10763" width="18.5703125" style="1" customWidth="1"/>
    <col min="10764" max="10764" width="18.85546875" style="1" customWidth="1"/>
    <col min="10765" max="10765" width="4.140625" style="1" customWidth="1"/>
    <col min="10766" max="10766" width="14.5703125" style="1" customWidth="1"/>
    <col min="10767" max="10784" width="0" style="1" hidden="1" customWidth="1"/>
    <col min="10785" max="10956" width="15.28515625" style="1"/>
    <col min="10957" max="10957" width="3.140625" style="1" customWidth="1"/>
    <col min="10958" max="11008" width="15.28515625" style="1"/>
    <col min="11009" max="11009" width="10.42578125" style="1" customWidth="1"/>
    <col min="11010" max="11010" width="5.5703125" style="1" customWidth="1"/>
    <col min="11011" max="11011" width="18.85546875" style="1" customWidth="1"/>
    <col min="11012" max="11012" width="46.42578125" style="1" customWidth="1"/>
    <col min="11013" max="11013" width="31.7109375" style="1" customWidth="1"/>
    <col min="11014" max="11014" width="21.5703125" style="1" customWidth="1"/>
    <col min="11015" max="11019" width="18.5703125" style="1" customWidth="1"/>
    <col min="11020" max="11020" width="18.85546875" style="1" customWidth="1"/>
    <col min="11021" max="11021" width="4.140625" style="1" customWidth="1"/>
    <col min="11022" max="11022" width="14.5703125" style="1" customWidth="1"/>
    <col min="11023" max="11040" width="0" style="1" hidden="1" customWidth="1"/>
    <col min="11041" max="11212" width="15.28515625" style="1"/>
    <col min="11213" max="11213" width="3.140625" style="1" customWidth="1"/>
    <col min="11214" max="11264" width="15.28515625" style="1"/>
    <col min="11265" max="11265" width="10.42578125" style="1" customWidth="1"/>
    <col min="11266" max="11266" width="5.5703125" style="1" customWidth="1"/>
    <col min="11267" max="11267" width="18.85546875" style="1" customWidth="1"/>
    <col min="11268" max="11268" width="46.42578125" style="1" customWidth="1"/>
    <col min="11269" max="11269" width="31.7109375" style="1" customWidth="1"/>
    <col min="11270" max="11270" width="21.5703125" style="1" customWidth="1"/>
    <col min="11271" max="11275" width="18.5703125" style="1" customWidth="1"/>
    <col min="11276" max="11276" width="18.85546875" style="1" customWidth="1"/>
    <col min="11277" max="11277" width="4.140625" style="1" customWidth="1"/>
    <col min="11278" max="11278" width="14.5703125" style="1" customWidth="1"/>
    <col min="11279" max="11296" width="0" style="1" hidden="1" customWidth="1"/>
    <col min="11297" max="11468" width="15.28515625" style="1"/>
    <col min="11469" max="11469" width="3.140625" style="1" customWidth="1"/>
    <col min="11470" max="11520" width="15.28515625" style="1"/>
    <col min="11521" max="11521" width="10.42578125" style="1" customWidth="1"/>
    <col min="11522" max="11522" width="5.5703125" style="1" customWidth="1"/>
    <col min="11523" max="11523" width="18.85546875" style="1" customWidth="1"/>
    <col min="11524" max="11524" width="46.42578125" style="1" customWidth="1"/>
    <col min="11525" max="11525" width="31.7109375" style="1" customWidth="1"/>
    <col min="11526" max="11526" width="21.5703125" style="1" customWidth="1"/>
    <col min="11527" max="11531" width="18.5703125" style="1" customWidth="1"/>
    <col min="11532" max="11532" width="18.85546875" style="1" customWidth="1"/>
    <col min="11533" max="11533" width="4.140625" style="1" customWidth="1"/>
    <col min="11534" max="11534" width="14.5703125" style="1" customWidth="1"/>
    <col min="11535" max="11552" width="0" style="1" hidden="1" customWidth="1"/>
    <col min="11553" max="11724" width="15.28515625" style="1"/>
    <col min="11725" max="11725" width="3.140625" style="1" customWidth="1"/>
    <col min="11726" max="11776" width="15.28515625" style="1"/>
    <col min="11777" max="11777" width="10.42578125" style="1" customWidth="1"/>
    <col min="11778" max="11778" width="5.5703125" style="1" customWidth="1"/>
    <col min="11779" max="11779" width="18.85546875" style="1" customWidth="1"/>
    <col min="11780" max="11780" width="46.42578125" style="1" customWidth="1"/>
    <col min="11781" max="11781" width="31.7109375" style="1" customWidth="1"/>
    <col min="11782" max="11782" width="21.5703125" style="1" customWidth="1"/>
    <col min="11783" max="11787" width="18.5703125" style="1" customWidth="1"/>
    <col min="11788" max="11788" width="18.85546875" style="1" customWidth="1"/>
    <col min="11789" max="11789" width="4.140625" style="1" customWidth="1"/>
    <col min="11790" max="11790" width="14.5703125" style="1" customWidth="1"/>
    <col min="11791" max="11808" width="0" style="1" hidden="1" customWidth="1"/>
    <col min="11809" max="11980" width="15.28515625" style="1"/>
    <col min="11981" max="11981" width="3.140625" style="1" customWidth="1"/>
    <col min="11982" max="12032" width="15.28515625" style="1"/>
    <col min="12033" max="12033" width="10.42578125" style="1" customWidth="1"/>
    <col min="12034" max="12034" width="5.5703125" style="1" customWidth="1"/>
    <col min="12035" max="12035" width="18.85546875" style="1" customWidth="1"/>
    <col min="12036" max="12036" width="46.42578125" style="1" customWidth="1"/>
    <col min="12037" max="12037" width="31.7109375" style="1" customWidth="1"/>
    <col min="12038" max="12038" width="21.5703125" style="1" customWidth="1"/>
    <col min="12039" max="12043" width="18.5703125" style="1" customWidth="1"/>
    <col min="12044" max="12044" width="18.85546875" style="1" customWidth="1"/>
    <col min="12045" max="12045" width="4.140625" style="1" customWidth="1"/>
    <col min="12046" max="12046" width="14.5703125" style="1" customWidth="1"/>
    <col min="12047" max="12064" width="0" style="1" hidden="1" customWidth="1"/>
    <col min="12065" max="12236" width="15.28515625" style="1"/>
    <col min="12237" max="12237" width="3.140625" style="1" customWidth="1"/>
    <col min="12238" max="12288" width="15.28515625" style="1"/>
    <col min="12289" max="12289" width="10.42578125" style="1" customWidth="1"/>
    <col min="12290" max="12290" width="5.5703125" style="1" customWidth="1"/>
    <col min="12291" max="12291" width="18.85546875" style="1" customWidth="1"/>
    <col min="12292" max="12292" width="46.42578125" style="1" customWidth="1"/>
    <col min="12293" max="12293" width="31.7109375" style="1" customWidth="1"/>
    <col min="12294" max="12294" width="21.5703125" style="1" customWidth="1"/>
    <col min="12295" max="12299" width="18.5703125" style="1" customWidth="1"/>
    <col min="12300" max="12300" width="18.85546875" style="1" customWidth="1"/>
    <col min="12301" max="12301" width="4.140625" style="1" customWidth="1"/>
    <col min="12302" max="12302" width="14.5703125" style="1" customWidth="1"/>
    <col min="12303" max="12320" width="0" style="1" hidden="1" customWidth="1"/>
    <col min="12321" max="12492" width="15.28515625" style="1"/>
    <col min="12493" max="12493" width="3.140625" style="1" customWidth="1"/>
    <col min="12494" max="12544" width="15.28515625" style="1"/>
    <col min="12545" max="12545" width="10.42578125" style="1" customWidth="1"/>
    <col min="12546" max="12546" width="5.5703125" style="1" customWidth="1"/>
    <col min="12547" max="12547" width="18.85546875" style="1" customWidth="1"/>
    <col min="12548" max="12548" width="46.42578125" style="1" customWidth="1"/>
    <col min="12549" max="12549" width="31.7109375" style="1" customWidth="1"/>
    <col min="12550" max="12550" width="21.5703125" style="1" customWidth="1"/>
    <col min="12551" max="12555" width="18.5703125" style="1" customWidth="1"/>
    <col min="12556" max="12556" width="18.85546875" style="1" customWidth="1"/>
    <col min="12557" max="12557" width="4.140625" style="1" customWidth="1"/>
    <col min="12558" max="12558" width="14.5703125" style="1" customWidth="1"/>
    <col min="12559" max="12576" width="0" style="1" hidden="1" customWidth="1"/>
    <col min="12577" max="12748" width="15.28515625" style="1"/>
    <col min="12749" max="12749" width="3.140625" style="1" customWidth="1"/>
    <col min="12750" max="12800" width="15.28515625" style="1"/>
    <col min="12801" max="12801" width="10.42578125" style="1" customWidth="1"/>
    <col min="12802" max="12802" width="5.5703125" style="1" customWidth="1"/>
    <col min="12803" max="12803" width="18.85546875" style="1" customWidth="1"/>
    <col min="12804" max="12804" width="46.42578125" style="1" customWidth="1"/>
    <col min="12805" max="12805" width="31.7109375" style="1" customWidth="1"/>
    <col min="12806" max="12806" width="21.5703125" style="1" customWidth="1"/>
    <col min="12807" max="12811" width="18.5703125" style="1" customWidth="1"/>
    <col min="12812" max="12812" width="18.85546875" style="1" customWidth="1"/>
    <col min="12813" max="12813" width="4.140625" style="1" customWidth="1"/>
    <col min="12814" max="12814" width="14.5703125" style="1" customWidth="1"/>
    <col min="12815" max="12832" width="0" style="1" hidden="1" customWidth="1"/>
    <col min="12833" max="13004" width="15.28515625" style="1"/>
    <col min="13005" max="13005" width="3.140625" style="1" customWidth="1"/>
    <col min="13006" max="13056" width="15.28515625" style="1"/>
    <col min="13057" max="13057" width="10.42578125" style="1" customWidth="1"/>
    <col min="13058" max="13058" width="5.5703125" style="1" customWidth="1"/>
    <col min="13059" max="13059" width="18.85546875" style="1" customWidth="1"/>
    <col min="13060" max="13060" width="46.42578125" style="1" customWidth="1"/>
    <col min="13061" max="13061" width="31.7109375" style="1" customWidth="1"/>
    <col min="13062" max="13062" width="21.5703125" style="1" customWidth="1"/>
    <col min="13063" max="13067" width="18.5703125" style="1" customWidth="1"/>
    <col min="13068" max="13068" width="18.85546875" style="1" customWidth="1"/>
    <col min="13069" max="13069" width="4.140625" style="1" customWidth="1"/>
    <col min="13070" max="13070" width="14.5703125" style="1" customWidth="1"/>
    <col min="13071" max="13088" width="0" style="1" hidden="1" customWidth="1"/>
    <col min="13089" max="13260" width="15.28515625" style="1"/>
    <col min="13261" max="13261" width="3.140625" style="1" customWidth="1"/>
    <col min="13262" max="13312" width="15.28515625" style="1"/>
    <col min="13313" max="13313" width="10.42578125" style="1" customWidth="1"/>
    <col min="13314" max="13314" width="5.5703125" style="1" customWidth="1"/>
    <col min="13315" max="13315" width="18.85546875" style="1" customWidth="1"/>
    <col min="13316" max="13316" width="46.42578125" style="1" customWidth="1"/>
    <col min="13317" max="13317" width="31.7109375" style="1" customWidth="1"/>
    <col min="13318" max="13318" width="21.5703125" style="1" customWidth="1"/>
    <col min="13319" max="13323" width="18.5703125" style="1" customWidth="1"/>
    <col min="13324" max="13324" width="18.85546875" style="1" customWidth="1"/>
    <col min="13325" max="13325" width="4.140625" style="1" customWidth="1"/>
    <col min="13326" max="13326" width="14.5703125" style="1" customWidth="1"/>
    <col min="13327" max="13344" width="0" style="1" hidden="1" customWidth="1"/>
    <col min="13345" max="13516" width="15.28515625" style="1"/>
    <col min="13517" max="13517" width="3.140625" style="1" customWidth="1"/>
    <col min="13518" max="13568" width="15.28515625" style="1"/>
    <col min="13569" max="13569" width="10.42578125" style="1" customWidth="1"/>
    <col min="13570" max="13570" width="5.5703125" style="1" customWidth="1"/>
    <col min="13571" max="13571" width="18.85546875" style="1" customWidth="1"/>
    <col min="13572" max="13572" width="46.42578125" style="1" customWidth="1"/>
    <col min="13573" max="13573" width="31.7109375" style="1" customWidth="1"/>
    <col min="13574" max="13574" width="21.5703125" style="1" customWidth="1"/>
    <col min="13575" max="13579" width="18.5703125" style="1" customWidth="1"/>
    <col min="13580" max="13580" width="18.85546875" style="1" customWidth="1"/>
    <col min="13581" max="13581" width="4.140625" style="1" customWidth="1"/>
    <col min="13582" max="13582" width="14.5703125" style="1" customWidth="1"/>
    <col min="13583" max="13600" width="0" style="1" hidden="1" customWidth="1"/>
    <col min="13601" max="13772" width="15.28515625" style="1"/>
    <col min="13773" max="13773" width="3.140625" style="1" customWidth="1"/>
    <col min="13774" max="13824" width="15.28515625" style="1"/>
    <col min="13825" max="13825" width="10.42578125" style="1" customWidth="1"/>
    <col min="13826" max="13826" width="5.5703125" style="1" customWidth="1"/>
    <col min="13827" max="13827" width="18.85546875" style="1" customWidth="1"/>
    <col min="13828" max="13828" width="46.42578125" style="1" customWidth="1"/>
    <col min="13829" max="13829" width="31.7109375" style="1" customWidth="1"/>
    <col min="13830" max="13830" width="21.5703125" style="1" customWidth="1"/>
    <col min="13831" max="13835" width="18.5703125" style="1" customWidth="1"/>
    <col min="13836" max="13836" width="18.85546875" style="1" customWidth="1"/>
    <col min="13837" max="13837" width="4.140625" style="1" customWidth="1"/>
    <col min="13838" max="13838" width="14.5703125" style="1" customWidth="1"/>
    <col min="13839" max="13856" width="0" style="1" hidden="1" customWidth="1"/>
    <col min="13857" max="14028" width="15.28515625" style="1"/>
    <col min="14029" max="14029" width="3.140625" style="1" customWidth="1"/>
    <col min="14030" max="14080" width="15.28515625" style="1"/>
    <col min="14081" max="14081" width="10.42578125" style="1" customWidth="1"/>
    <col min="14082" max="14082" width="5.5703125" style="1" customWidth="1"/>
    <col min="14083" max="14083" width="18.85546875" style="1" customWidth="1"/>
    <col min="14084" max="14084" width="46.42578125" style="1" customWidth="1"/>
    <col min="14085" max="14085" width="31.7109375" style="1" customWidth="1"/>
    <col min="14086" max="14086" width="21.5703125" style="1" customWidth="1"/>
    <col min="14087" max="14091" width="18.5703125" style="1" customWidth="1"/>
    <col min="14092" max="14092" width="18.85546875" style="1" customWidth="1"/>
    <col min="14093" max="14093" width="4.140625" style="1" customWidth="1"/>
    <col min="14094" max="14094" width="14.5703125" style="1" customWidth="1"/>
    <col min="14095" max="14112" width="0" style="1" hidden="1" customWidth="1"/>
    <col min="14113" max="14284" width="15.28515625" style="1"/>
    <col min="14285" max="14285" width="3.140625" style="1" customWidth="1"/>
    <col min="14286" max="14336" width="15.28515625" style="1"/>
    <col min="14337" max="14337" width="10.42578125" style="1" customWidth="1"/>
    <col min="14338" max="14338" width="5.5703125" style="1" customWidth="1"/>
    <col min="14339" max="14339" width="18.85546875" style="1" customWidth="1"/>
    <col min="14340" max="14340" width="46.42578125" style="1" customWidth="1"/>
    <col min="14341" max="14341" width="31.7109375" style="1" customWidth="1"/>
    <col min="14342" max="14342" width="21.5703125" style="1" customWidth="1"/>
    <col min="14343" max="14347" width="18.5703125" style="1" customWidth="1"/>
    <col min="14348" max="14348" width="18.85546875" style="1" customWidth="1"/>
    <col min="14349" max="14349" width="4.140625" style="1" customWidth="1"/>
    <col min="14350" max="14350" width="14.5703125" style="1" customWidth="1"/>
    <col min="14351" max="14368" width="0" style="1" hidden="1" customWidth="1"/>
    <col min="14369" max="14540" width="15.28515625" style="1"/>
    <col min="14541" max="14541" width="3.140625" style="1" customWidth="1"/>
    <col min="14542" max="14592" width="15.28515625" style="1"/>
    <col min="14593" max="14593" width="10.42578125" style="1" customWidth="1"/>
    <col min="14594" max="14594" width="5.5703125" style="1" customWidth="1"/>
    <col min="14595" max="14595" width="18.85546875" style="1" customWidth="1"/>
    <col min="14596" max="14596" width="46.42578125" style="1" customWidth="1"/>
    <col min="14597" max="14597" width="31.7109375" style="1" customWidth="1"/>
    <col min="14598" max="14598" width="21.5703125" style="1" customWidth="1"/>
    <col min="14599" max="14603" width="18.5703125" style="1" customWidth="1"/>
    <col min="14604" max="14604" width="18.85546875" style="1" customWidth="1"/>
    <col min="14605" max="14605" width="4.140625" style="1" customWidth="1"/>
    <col min="14606" max="14606" width="14.5703125" style="1" customWidth="1"/>
    <col min="14607" max="14624" width="0" style="1" hidden="1" customWidth="1"/>
    <col min="14625" max="14796" width="15.28515625" style="1"/>
    <col min="14797" max="14797" width="3.140625" style="1" customWidth="1"/>
    <col min="14798" max="14848" width="15.28515625" style="1"/>
    <col min="14849" max="14849" width="10.42578125" style="1" customWidth="1"/>
    <col min="14850" max="14850" width="5.5703125" style="1" customWidth="1"/>
    <col min="14851" max="14851" width="18.85546875" style="1" customWidth="1"/>
    <col min="14852" max="14852" width="46.42578125" style="1" customWidth="1"/>
    <col min="14853" max="14853" width="31.7109375" style="1" customWidth="1"/>
    <col min="14854" max="14854" width="21.5703125" style="1" customWidth="1"/>
    <col min="14855" max="14859" width="18.5703125" style="1" customWidth="1"/>
    <col min="14860" max="14860" width="18.85546875" style="1" customWidth="1"/>
    <col min="14861" max="14861" width="4.140625" style="1" customWidth="1"/>
    <col min="14862" max="14862" width="14.5703125" style="1" customWidth="1"/>
    <col min="14863" max="14880" width="0" style="1" hidden="1" customWidth="1"/>
    <col min="14881" max="15052" width="15.28515625" style="1"/>
    <col min="15053" max="15053" width="3.140625" style="1" customWidth="1"/>
    <col min="15054" max="15104" width="15.28515625" style="1"/>
    <col min="15105" max="15105" width="10.42578125" style="1" customWidth="1"/>
    <col min="15106" max="15106" width="5.5703125" style="1" customWidth="1"/>
    <col min="15107" max="15107" width="18.85546875" style="1" customWidth="1"/>
    <col min="15108" max="15108" width="46.42578125" style="1" customWidth="1"/>
    <col min="15109" max="15109" width="31.7109375" style="1" customWidth="1"/>
    <col min="15110" max="15110" width="21.5703125" style="1" customWidth="1"/>
    <col min="15111" max="15115" width="18.5703125" style="1" customWidth="1"/>
    <col min="15116" max="15116" width="18.85546875" style="1" customWidth="1"/>
    <col min="15117" max="15117" width="4.140625" style="1" customWidth="1"/>
    <col min="15118" max="15118" width="14.5703125" style="1" customWidth="1"/>
    <col min="15119" max="15136" width="0" style="1" hidden="1" customWidth="1"/>
    <col min="15137" max="15308" width="15.28515625" style="1"/>
    <col min="15309" max="15309" width="3.140625" style="1" customWidth="1"/>
    <col min="15310" max="15360" width="15.28515625" style="1"/>
    <col min="15361" max="15361" width="10.42578125" style="1" customWidth="1"/>
    <col min="15362" max="15362" width="5.5703125" style="1" customWidth="1"/>
    <col min="15363" max="15363" width="18.85546875" style="1" customWidth="1"/>
    <col min="15364" max="15364" width="46.42578125" style="1" customWidth="1"/>
    <col min="15365" max="15365" width="31.7109375" style="1" customWidth="1"/>
    <col min="15366" max="15366" width="21.5703125" style="1" customWidth="1"/>
    <col min="15367" max="15371" width="18.5703125" style="1" customWidth="1"/>
    <col min="15372" max="15372" width="18.85546875" style="1" customWidth="1"/>
    <col min="15373" max="15373" width="4.140625" style="1" customWidth="1"/>
    <col min="15374" max="15374" width="14.5703125" style="1" customWidth="1"/>
    <col min="15375" max="15392" width="0" style="1" hidden="1" customWidth="1"/>
    <col min="15393" max="15564" width="15.28515625" style="1"/>
    <col min="15565" max="15565" width="3.140625" style="1" customWidth="1"/>
    <col min="15566" max="15616" width="15.28515625" style="1"/>
    <col min="15617" max="15617" width="10.42578125" style="1" customWidth="1"/>
    <col min="15618" max="15618" width="5.5703125" style="1" customWidth="1"/>
    <col min="15619" max="15619" width="18.85546875" style="1" customWidth="1"/>
    <col min="15620" max="15620" width="46.42578125" style="1" customWidth="1"/>
    <col min="15621" max="15621" width="31.7109375" style="1" customWidth="1"/>
    <col min="15622" max="15622" width="21.5703125" style="1" customWidth="1"/>
    <col min="15623" max="15627" width="18.5703125" style="1" customWidth="1"/>
    <col min="15628" max="15628" width="18.85546875" style="1" customWidth="1"/>
    <col min="15629" max="15629" width="4.140625" style="1" customWidth="1"/>
    <col min="15630" max="15630" width="14.5703125" style="1" customWidth="1"/>
    <col min="15631" max="15648" width="0" style="1" hidden="1" customWidth="1"/>
    <col min="15649" max="15820" width="15.28515625" style="1"/>
    <col min="15821" max="15821" width="3.140625" style="1" customWidth="1"/>
    <col min="15822" max="15872" width="15.28515625" style="1"/>
    <col min="15873" max="15873" width="10.42578125" style="1" customWidth="1"/>
    <col min="15874" max="15874" width="5.5703125" style="1" customWidth="1"/>
    <col min="15875" max="15875" width="18.85546875" style="1" customWidth="1"/>
    <col min="15876" max="15876" width="46.42578125" style="1" customWidth="1"/>
    <col min="15877" max="15877" width="31.7109375" style="1" customWidth="1"/>
    <col min="15878" max="15878" width="21.5703125" style="1" customWidth="1"/>
    <col min="15879" max="15883" width="18.5703125" style="1" customWidth="1"/>
    <col min="15884" max="15884" width="18.85546875" style="1" customWidth="1"/>
    <col min="15885" max="15885" width="4.140625" style="1" customWidth="1"/>
    <col min="15886" max="15886" width="14.5703125" style="1" customWidth="1"/>
    <col min="15887" max="15904" width="0" style="1" hidden="1" customWidth="1"/>
    <col min="15905" max="16076" width="15.28515625" style="1"/>
    <col min="16077" max="16077" width="3.140625" style="1" customWidth="1"/>
    <col min="16078" max="16128" width="15.28515625" style="1"/>
    <col min="16129" max="16129" width="10.42578125" style="1" customWidth="1"/>
    <col min="16130" max="16130" width="5.5703125" style="1" customWidth="1"/>
    <col min="16131" max="16131" width="18.85546875" style="1" customWidth="1"/>
    <col min="16132" max="16132" width="46.42578125" style="1" customWidth="1"/>
    <col min="16133" max="16133" width="31.7109375" style="1" customWidth="1"/>
    <col min="16134" max="16134" width="21.5703125" style="1" customWidth="1"/>
    <col min="16135" max="16139" width="18.5703125" style="1" customWidth="1"/>
    <col min="16140" max="16140" width="18.85546875" style="1" customWidth="1"/>
    <col min="16141" max="16141" width="4.140625" style="1" customWidth="1"/>
    <col min="16142" max="16142" width="14.5703125" style="1" customWidth="1"/>
    <col min="16143" max="16160" width="0" style="1" hidden="1" customWidth="1"/>
    <col min="16161"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M1" s="21"/>
      <c r="N1" s="9"/>
      <c r="O1" s="10"/>
      <c r="P1" s="10"/>
      <c r="Q1" s="10"/>
      <c r="R1" s="10"/>
      <c r="S1" s="10"/>
      <c r="T1" s="10"/>
      <c r="U1" s="10"/>
      <c r="V1" s="10"/>
      <c r="W1" s="10"/>
      <c r="X1" s="10"/>
      <c r="Y1" s="10"/>
      <c r="Z1" s="10"/>
      <c r="AA1" s="10"/>
      <c r="AB1" s="10"/>
      <c r="AC1" s="10"/>
      <c r="AD1" s="10"/>
      <c r="AE1" s="10"/>
      <c r="AF1" s="10"/>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1</v>
      </c>
      <c r="L2" s="70"/>
      <c r="M2" s="21"/>
      <c r="N2" s="9"/>
      <c r="O2" s="81" t="str">
        <f>'[4]vnos podatkov'!$A$6</f>
        <v>OP 8-11 - MIDI TENIS</v>
      </c>
      <c r="P2" s="54"/>
      <c r="Q2" s="54"/>
      <c r="R2" s="10"/>
      <c r="S2" s="10"/>
      <c r="T2" s="10"/>
      <c r="U2" s="10"/>
      <c r="V2" s="10"/>
      <c r="W2" s="10"/>
      <c r="X2" s="10"/>
      <c r="Y2" s="10"/>
      <c r="Z2" s="10"/>
      <c r="AA2" s="10"/>
      <c r="AB2" s="10"/>
      <c r="AC2" s="10"/>
      <c r="AD2" s="10"/>
      <c r="AE2" s="10"/>
      <c r="AF2" s="10"/>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143" t="s">
        <v>58</v>
      </c>
      <c r="L3" s="78">
        <f>'[4]vnos podatkov'!$B$8</f>
        <v>0</v>
      </c>
      <c r="M3" s="21"/>
      <c r="N3" s="9"/>
      <c r="O3" s="69">
        <f>'[4]vnos podatkov'!$A$8</f>
        <v>0</v>
      </c>
      <c r="P3" s="69">
        <f>'[4]vnos podatkov'!$B$8</f>
        <v>0</v>
      </c>
      <c r="Q3" s="69" t="str">
        <f>'[4]vnos podatkov'!$A$10</f>
        <v>11./12.04.2026</v>
      </c>
      <c r="R3" s="10"/>
      <c r="S3" s="10"/>
      <c r="T3" s="10"/>
      <c r="U3" s="10"/>
      <c r="V3" s="10"/>
      <c r="W3" s="10"/>
      <c r="X3" s="10"/>
      <c r="Y3" s="10"/>
      <c r="Z3" s="10"/>
      <c r="AA3" s="10"/>
      <c r="AB3" s="10"/>
      <c r="AC3" s="10"/>
      <c r="AD3" s="10"/>
      <c r="AE3" s="10"/>
      <c r="AF3" s="10"/>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'[4]vnos podatkov'!$C$10</f>
        <v>0</v>
      </c>
      <c r="G4" s="498">
        <f>'[4]vnos podatkov'!$C$10</f>
        <v>0</v>
      </c>
      <c r="H4" s="498">
        <f>'[4]vnos podatkov'!$C$10</f>
        <v>0</v>
      </c>
      <c r="I4" s="72" t="s">
        <v>20</v>
      </c>
      <c r="J4" s="77"/>
      <c r="K4" s="76"/>
      <c r="L4" s="75"/>
      <c r="M4" s="21"/>
      <c r="N4" s="9"/>
      <c r="O4" s="10"/>
      <c r="P4" s="10"/>
      <c r="Q4" s="10"/>
      <c r="R4" s="10"/>
      <c r="S4" s="10"/>
      <c r="T4" s="10"/>
      <c r="U4" s="10"/>
      <c r="V4" s="10"/>
      <c r="W4" s="10"/>
      <c r="X4" s="10"/>
      <c r="Y4" s="10"/>
      <c r="Z4" s="10"/>
      <c r="AA4" s="10"/>
      <c r="AB4" s="10"/>
      <c r="AC4" s="10"/>
      <c r="AD4" s="10"/>
      <c r="AE4" s="10"/>
      <c r="AF4" s="10"/>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'[4]vnos podatkov'!$A$6</f>
        <v>OP 8-11 - MIDI TENIS</v>
      </c>
      <c r="F5" s="497"/>
      <c r="G5" s="498"/>
      <c r="H5" s="498"/>
      <c r="I5" s="499" t="s">
        <v>18</v>
      </c>
      <c r="J5" s="499"/>
      <c r="K5" s="71"/>
      <c r="L5" s="70"/>
      <c r="M5" s="21"/>
      <c r="N5" s="9"/>
      <c r="O5" s="10"/>
      <c r="P5" s="10"/>
      <c r="Q5" s="10"/>
      <c r="R5" s="10"/>
      <c r="S5" s="10"/>
      <c r="T5" s="10"/>
      <c r="U5" s="10"/>
      <c r="V5" s="10"/>
      <c r="W5" s="10"/>
      <c r="X5" s="10"/>
      <c r="Y5" s="10"/>
      <c r="Z5" s="10"/>
      <c r="AA5" s="10"/>
      <c r="AB5" s="10"/>
      <c r="AC5" s="10"/>
      <c r="AD5" s="10"/>
      <c r="AE5" s="10"/>
      <c r="AF5" s="10"/>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M6" s="21"/>
      <c r="N6" s="9"/>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45" customHeight="1" thickBot="1" x14ac:dyDescent="0.7">
      <c r="A7" s="24"/>
      <c r="B7" s="24"/>
      <c r="C7" s="52" t="s">
        <v>17</v>
      </c>
      <c r="D7" s="51"/>
      <c r="E7" s="50"/>
      <c r="F7" s="49"/>
      <c r="G7" s="493"/>
      <c r="H7" s="493"/>
      <c r="I7" s="493"/>
      <c r="J7" s="493"/>
      <c r="K7" s="494" t="s">
        <v>12</v>
      </c>
      <c r="L7" s="494" t="s">
        <v>11</v>
      </c>
      <c r="M7" s="21"/>
      <c r="N7" s="17"/>
      <c r="O7" s="490" t="s">
        <v>16</v>
      </c>
      <c r="P7" s="491"/>
      <c r="Q7" s="491"/>
      <c r="R7" s="491"/>
      <c r="S7" s="492"/>
      <c r="T7" s="69"/>
      <c r="U7" s="69"/>
      <c r="V7" s="69"/>
      <c r="W7" s="69"/>
      <c r="X7" s="69"/>
      <c r="Y7" s="69"/>
      <c r="Z7" s="69"/>
      <c r="AA7" s="69"/>
      <c r="AB7" s="69"/>
      <c r="AC7" s="69"/>
      <c r="AD7" s="69"/>
      <c r="AE7" s="69"/>
      <c r="AF7" s="69"/>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21"/>
      <c r="N8" s="42"/>
      <c r="O8" s="44" t="s">
        <v>10</v>
      </c>
      <c r="P8" s="44" t="s">
        <v>9</v>
      </c>
      <c r="Q8" s="44" t="s">
        <v>8</v>
      </c>
      <c r="R8" s="44" t="s">
        <v>7</v>
      </c>
      <c r="S8" s="46"/>
      <c r="T8" s="46"/>
      <c r="U8" s="46"/>
      <c r="V8" s="46"/>
      <c r="W8" s="44"/>
      <c r="X8" s="44" t="s">
        <v>10</v>
      </c>
      <c r="Y8" s="44" t="s">
        <v>9</v>
      </c>
      <c r="Z8" s="44" t="s">
        <v>8</v>
      </c>
      <c r="AA8" s="44" t="s">
        <v>7</v>
      </c>
      <c r="AB8" s="44"/>
      <c r="AC8" s="44"/>
      <c r="AD8" s="44"/>
      <c r="AE8" s="44"/>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72" customHeight="1" x14ac:dyDescent="0.4">
      <c r="A9" s="40">
        <v>1</v>
      </c>
      <c r="B9" s="39">
        <v>1</v>
      </c>
      <c r="C9" s="38" t="str">
        <f>UPPER(IF($A9="","",VLOOKUP($A9,'[4]m round robin žrebna lista'!$A$7:$R$128,2)))</f>
        <v/>
      </c>
      <c r="D9" s="37" t="str">
        <f>UPPER(IF($A9="","",VLOOKUP($A9,'[4]m round robin žrebna lista'!$A$7:$R$128,3)))</f>
        <v>JELEN</v>
      </c>
      <c r="E9" s="37" t="str">
        <f>PROPER(IF($A9="","",VLOOKUP($A9,'[4]m round robin žrebna lista'!$A$7:$R$128,4)))</f>
        <v>Gal</v>
      </c>
      <c r="F9" s="36" t="str">
        <f>UPPER(IF($A9="","",VLOOKUP($A9,'[4]m round robin žrebna lista'!$A$7:$R$128,5)))</f>
        <v>TRBOV</v>
      </c>
      <c r="G9" s="34"/>
      <c r="H9" s="35" t="s">
        <v>141</v>
      </c>
      <c r="I9" s="35" t="s">
        <v>142</v>
      </c>
      <c r="J9" s="35" t="s">
        <v>143</v>
      </c>
      <c r="K9" s="33">
        <v>3</v>
      </c>
      <c r="L9" s="33" t="s">
        <v>151</v>
      </c>
      <c r="M9" s="32">
        <f>IF($A9="","",VLOOKUP($A9,'[4]m round robin žrebna lista'!$A$7:$R$128,14))</f>
        <v>0</v>
      </c>
      <c r="N9" s="10"/>
      <c r="O9" s="31" t="str">
        <f>UPPER(IF($A9="","",VLOOKUP($A9,'[4]m round robin žrebna lista'!$A$7:$R$128,2)))</f>
        <v/>
      </c>
      <c r="P9" s="31" t="str">
        <f>UPPER(IF($A9="","",VLOOKUP($A9,'[4]m round robin žrebna lista'!$A$7:$R$128,3)))</f>
        <v>JELEN</v>
      </c>
      <c r="Q9" s="31" t="str">
        <f>PROPER(IF($A9="","",VLOOKUP($A9,'[4]m round robin žrebna lista'!$A$7:$R$128,4)))</f>
        <v>Gal</v>
      </c>
      <c r="R9" s="31" t="str">
        <f>UPPER(IF($A9="","",VLOOKUP($A9,'[4]m round robin žrebna lista'!$A$7:$R$128,5)))</f>
        <v>TRBOV</v>
      </c>
      <c r="S9" s="29"/>
      <c r="T9" s="30"/>
      <c r="U9" s="30"/>
      <c r="V9" s="30"/>
      <c r="W9" s="54"/>
      <c r="X9" s="31" t="str">
        <f>UPPER(IF($A9="","",VLOOKUP($A9,'[4]m round robin žrebna lista'!$A$7:$R$128,2)))</f>
        <v/>
      </c>
      <c r="Y9" s="31" t="str">
        <f>UPPER(IF($A9="","",VLOOKUP($A9,'[4]m round robin žrebna lista'!$A$7:$R$128,3)))</f>
        <v>JELEN</v>
      </c>
      <c r="Z9" s="31" t="str">
        <f>PROPER(IF($A9="","",VLOOKUP($A9,'[4]m round robin žrebna lista'!$A$7:$R$128,4)))</f>
        <v>Gal</v>
      </c>
      <c r="AA9" s="31" t="str">
        <f>UPPER(IF($A9="","",VLOOKUP($A9,'[4]m round robin žrebna lista'!$A$7:$R$128,5)))</f>
        <v>TRBOV</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72" customHeight="1" x14ac:dyDescent="0.4">
      <c r="A10" s="40">
        <v>7</v>
      </c>
      <c r="B10" s="39">
        <v>2</v>
      </c>
      <c r="C10" s="38"/>
      <c r="D10" s="37" t="s">
        <v>138</v>
      </c>
      <c r="E10" s="37" t="s">
        <v>139</v>
      </c>
      <c r="F10" s="36" t="s">
        <v>140</v>
      </c>
      <c r="G10" s="35" t="s">
        <v>145</v>
      </c>
      <c r="H10" s="34"/>
      <c r="I10" s="35" t="s">
        <v>149</v>
      </c>
      <c r="J10" s="35" t="s">
        <v>150</v>
      </c>
      <c r="K10" s="33">
        <v>1</v>
      </c>
      <c r="L10" s="33" t="s">
        <v>155</v>
      </c>
      <c r="M10" s="32">
        <f>IF($A10="","",VLOOKUP($A10,'[4]m round robin žrebna lista'!$A$7:$R$128,14))</f>
        <v>0</v>
      </c>
      <c r="N10" s="10"/>
      <c r="O10" s="31" t="str">
        <f>UPPER(IF($A10="","",VLOOKUP($A10,'[4]m round robin žrebna lista'!$A$7:$R$128,2)))</f>
        <v/>
      </c>
      <c r="P10" s="31" t="str">
        <f>UPPER(IF($A10="","",VLOOKUP($A10,'[4]m round robin žrebna lista'!$A$7:$R$128,3)))</f>
        <v>DUMCHEV</v>
      </c>
      <c r="Q10" s="31" t="str">
        <f>PROPER(IF($A10="","",VLOOKUP($A10,'[4]m round robin žrebna lista'!$A$7:$R$128,4)))</f>
        <v>Alexander</v>
      </c>
      <c r="R10" s="31" t="str">
        <f>UPPER(IF($A10="","",VLOOKUP($A10,'[4]m round robin žrebna lista'!$A$7:$R$128,5)))</f>
        <v>MAJA</v>
      </c>
      <c r="S10" s="30"/>
      <c r="T10" s="29"/>
      <c r="U10" s="30"/>
      <c r="V10" s="30"/>
      <c r="W10" s="54"/>
      <c r="X10" s="31" t="str">
        <f>UPPER(IF($A10="","",VLOOKUP($A10,'[4]m round robin žrebna lista'!$A$7:$R$128,2)))</f>
        <v/>
      </c>
      <c r="Y10" s="31" t="str">
        <f>UPPER(IF($A10="","",VLOOKUP($A10,'[4]m round robin žrebna lista'!$A$7:$R$128,3)))</f>
        <v>DUMCHEV</v>
      </c>
      <c r="Z10" s="31" t="str">
        <f>PROPER(IF($A10="","",VLOOKUP($A10,'[4]m round robin žrebna lista'!$A$7:$R$128,4)))</f>
        <v>Alexander</v>
      </c>
      <c r="AA10" s="31" t="str">
        <f>UPPER(IF($A10="","",VLOOKUP($A10,'[4]m round robin žrebna lista'!$A$7:$R$128,5)))</f>
        <v>MAJA</v>
      </c>
      <c r="AB10" s="30" t="str">
        <f>IF(S10="","",IF(S10="1bb","1bb",IF(S10="2bb","2bb",IF(S10=1,0,M9))))</f>
        <v/>
      </c>
      <c r="AC10" s="29"/>
      <c r="AD10" s="30" t="str">
        <f>IF(U10="","",IF(U10="2bb","2bb",IF(U10="3bb","3bb",IF(U10=2,M11,0))))</f>
        <v/>
      </c>
      <c r="AE10" s="30" t="str">
        <f>IF(V10="","",IF(V10="2bb","2bb",IF(V10="4bb","4bb",IF(V10=2,M12,0))))</f>
        <v/>
      </c>
      <c r="AF10" s="28">
        <f>SUM(AB10:AE10)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72" customHeight="1" x14ac:dyDescent="0.4">
      <c r="A11" s="40">
        <v>9</v>
      </c>
      <c r="B11" s="67">
        <v>3</v>
      </c>
      <c r="C11" s="38" t="str">
        <f>UPPER(IF($A11="","",VLOOKUP($A11,'[4]m round robin žrebna lista'!$A$7:$R$128,2)))</f>
        <v/>
      </c>
      <c r="D11" s="37" t="str">
        <f>UPPER(IF($A11="","",VLOOKUP($A11,'[4]m round robin žrebna lista'!$A$7:$R$128,3)))</f>
        <v>KIRBIŠ</v>
      </c>
      <c r="E11" s="37" t="str">
        <f>PROPER(IF($A11="","",VLOOKUP($A11,'[4]m round robin žrebna lista'!$A$7:$R$128,4)))</f>
        <v>Bine</v>
      </c>
      <c r="F11" s="36" t="str">
        <f>UPPER(IF($A11="","",VLOOKUP($A11,'[4]m round robin žrebna lista'!$A$7:$R$128,5)))</f>
        <v>ŽTKMB</v>
      </c>
      <c r="G11" s="35" t="s">
        <v>146</v>
      </c>
      <c r="H11" s="35" t="s">
        <v>144</v>
      </c>
      <c r="I11" s="34"/>
      <c r="J11" s="35" t="s">
        <v>149</v>
      </c>
      <c r="K11" s="33">
        <v>1</v>
      </c>
      <c r="L11" s="33" t="s">
        <v>156</v>
      </c>
      <c r="M11" s="32">
        <f>IF($A11="","",VLOOKUP($A11,'[4]m round robin žrebna lista'!$A$7:$R$128,14))</f>
        <v>0</v>
      </c>
      <c r="N11" s="10"/>
      <c r="O11" s="31" t="str">
        <f>UPPER(IF($A11="","",VLOOKUP($A11,'[4]m round robin žrebna lista'!$A$7:$R$128,2)))</f>
        <v/>
      </c>
      <c r="P11" s="31" t="str">
        <f>UPPER(IF($A11="","",VLOOKUP($A11,'[4]m round robin žrebna lista'!$A$7:$R$128,3)))</f>
        <v>KIRBIŠ</v>
      </c>
      <c r="Q11" s="31" t="str">
        <f>PROPER(IF($A11="","",VLOOKUP($A11,'[4]m round robin žrebna lista'!$A$7:$R$128,4)))</f>
        <v>Bine</v>
      </c>
      <c r="R11" s="31" t="str">
        <f>UPPER(IF($A11="","",VLOOKUP($A11,'[4]m round robin žrebna lista'!$A$7:$R$128,5)))</f>
        <v>ŽTKMB</v>
      </c>
      <c r="S11" s="30"/>
      <c r="T11" s="30"/>
      <c r="U11" s="29"/>
      <c r="V11" s="30"/>
      <c r="W11" s="54"/>
      <c r="X11" s="31" t="str">
        <f>UPPER(IF($A11="","",VLOOKUP($A11,'[4]m round robin žrebna lista'!$A$7:$R$128,2)))</f>
        <v/>
      </c>
      <c r="Y11" s="31" t="str">
        <f>UPPER(IF($A11="","",VLOOKUP($A11,'[4]m round robin žrebna lista'!$A$7:$R$128,3)))</f>
        <v>KIRBIŠ</v>
      </c>
      <c r="Z11" s="31" t="str">
        <f>PROPER(IF($A11="","",VLOOKUP($A11,'[4]m round robin žrebna lista'!$A$7:$R$128,4)))</f>
        <v>Bine</v>
      </c>
      <c r="AA11" s="31" t="str">
        <f>UPPER(IF($A11="","",VLOOKUP($A11,'[4]m round robin žrebna lista'!$A$7:$R$128,5)))</f>
        <v>ŽTKMB</v>
      </c>
      <c r="AB11" s="30" t="str">
        <f>IF(S11="","",IF(S11="1bb","1bb",IF(S11="3bb","3bb",IF(S11=1,0,M9))))</f>
        <v/>
      </c>
      <c r="AC11" s="30" t="str">
        <f>IF(T11="","",IF(T11="2bb","2bb",IF(T11="3bb","3bb",IF(T11=2,0,M10))))</f>
        <v/>
      </c>
      <c r="AD11" s="29"/>
      <c r="AE11" s="30" t="str">
        <f>IF(V11="","",IF(V11="3bb","3bb",IF(V11="4bb","4bb",IF(V11=3,M12,0))))</f>
        <v/>
      </c>
      <c r="AF11" s="28">
        <f>SUM(AB11:AE11)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72" customHeight="1" x14ac:dyDescent="0.4">
      <c r="A12" s="66">
        <v>13</v>
      </c>
      <c r="B12" s="144">
        <v>4</v>
      </c>
      <c r="C12" s="145" t="str">
        <f>UPPER(IF($A12="","",VLOOKUP($A12,'[4]m round robin žrebna lista'!$A$7:$R$128,2)))</f>
        <v/>
      </c>
      <c r="D12" s="37" t="str">
        <f>UPPER(IF($A12="","",VLOOKUP($A12,'[4]m round robin žrebna lista'!$A$7:$R$128,3)))</f>
        <v>MURATOVIĆ</v>
      </c>
      <c r="E12" s="37" t="str">
        <f>PROPER(IF($A12="","",VLOOKUP($A12,'[4]m round robin žrebna lista'!$A$7:$R$128,4)))</f>
        <v>Benjamin</v>
      </c>
      <c r="F12" s="36" t="str">
        <f>UPPER(IF($A12="","",VLOOKUP($A12,'[4]m round robin žrebna lista'!$A$7:$R$128,5)))</f>
        <v>TABRE</v>
      </c>
      <c r="G12" s="146" t="s">
        <v>147</v>
      </c>
      <c r="H12" s="146" t="s">
        <v>148</v>
      </c>
      <c r="I12" s="146" t="s">
        <v>144</v>
      </c>
      <c r="J12" s="147"/>
      <c r="K12" s="148">
        <v>1</v>
      </c>
      <c r="L12" s="148" t="s">
        <v>157</v>
      </c>
      <c r="M12" s="32">
        <f>IF($A12="","",VLOOKUP($A12,'[4]m round robin žrebna lista'!$A$7:$R$128,14))</f>
        <v>0</v>
      </c>
      <c r="N12" s="10"/>
      <c r="O12" s="31" t="str">
        <f>UPPER(IF($A12="","",VLOOKUP($A12,'[4]m round robin žrebna lista'!$A$7:$R$128,2)))</f>
        <v/>
      </c>
      <c r="P12" s="31" t="str">
        <f>UPPER(IF($A12="","",VLOOKUP($A12,'[4]m round robin žrebna lista'!$A$7:$R$128,3)))</f>
        <v>MURATOVIĆ</v>
      </c>
      <c r="Q12" s="31" t="str">
        <f>PROPER(IF($A12="","",VLOOKUP($A12,'[4]m round robin žrebna lista'!$A$7:$R$128,4)))</f>
        <v>Benjamin</v>
      </c>
      <c r="R12" s="31" t="str">
        <f>UPPER(IF($A12="","",VLOOKUP($A12,'[4]m round robin žrebna lista'!$A$7:$R$128,5)))</f>
        <v>TABRE</v>
      </c>
      <c r="S12" s="30"/>
      <c r="T12" s="30"/>
      <c r="U12" s="30"/>
      <c r="V12" s="29"/>
      <c r="W12" s="54"/>
      <c r="X12" s="31" t="str">
        <f>UPPER(IF($A12="","",VLOOKUP($A12,'[4]m round robin žrebna lista'!$A$7:$R$128,2)))</f>
        <v/>
      </c>
      <c r="Y12" s="31" t="str">
        <f>UPPER(IF($A12="","",VLOOKUP($A12,'[4]m round robin žrebna lista'!$A$7:$R$128,3)))</f>
        <v>MURATOVIĆ</v>
      </c>
      <c r="Z12" s="31" t="str">
        <f>PROPER(IF($A12="","",VLOOKUP($A12,'[4]m round robin žrebna lista'!$A$7:$R$128,4)))</f>
        <v>Benjamin</v>
      </c>
      <c r="AA12" s="31" t="str">
        <f>UPPER(IF($A12="","",VLOOKUP($A12,'[4]m round robin žrebna lista'!$A$7:$R$128,5)))</f>
        <v>TABRE</v>
      </c>
      <c r="AB12" s="30" t="str">
        <f>IF(S12="","",IF(S12="1bb","1bb",IF(S12="4bb","4bb",IF(S12=1,0,M9))))</f>
        <v/>
      </c>
      <c r="AC12" s="30" t="str">
        <f>IF(T12="","",IF(T12="2bb","2bb",IF(T12="4bb","4bb",IF(T12=2,0,M10))))</f>
        <v/>
      </c>
      <c r="AD12" s="30" t="str">
        <f>IF(U12="","",IF(U12="3bb","3bb",IF(U12="4bb","4bb",IF(U12=3,0,M11))))</f>
        <v/>
      </c>
      <c r="AE12" s="29"/>
      <c r="AF12" s="28">
        <f>SUM(AB12:AE12)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72" customHeight="1" x14ac:dyDescent="0.4">
      <c r="A13" s="40">
        <v>21</v>
      </c>
      <c r="B13" s="39"/>
      <c r="C13" s="38"/>
      <c r="D13" s="37"/>
      <c r="E13" s="37"/>
      <c r="F13" s="36"/>
      <c r="G13" s="35"/>
      <c r="H13" s="35"/>
      <c r="I13" s="35"/>
      <c r="J13" s="34"/>
      <c r="K13" s="33"/>
      <c r="L13" s="33"/>
      <c r="M13" s="32"/>
      <c r="N13" s="10"/>
      <c r="O13" s="54"/>
      <c r="P13" s="54"/>
      <c r="Q13" s="54"/>
      <c r="R13" s="54"/>
      <c r="S13" s="46"/>
      <c r="T13" s="46"/>
      <c r="U13" s="46"/>
      <c r="V13" s="53"/>
      <c r="W13" s="54"/>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30" customHeight="1" thickBot="1" x14ac:dyDescent="0.45">
      <c r="A14" s="62">
        <v>21</v>
      </c>
      <c r="B14" s="61"/>
      <c r="C14" s="60"/>
      <c r="D14" s="59"/>
      <c r="E14" s="59"/>
      <c r="F14" s="58"/>
      <c r="G14" s="57"/>
      <c r="H14" s="57"/>
      <c r="I14" s="57"/>
      <c r="J14" s="57"/>
      <c r="K14" s="55"/>
      <c r="L14" s="55"/>
      <c r="M14" s="32"/>
      <c r="N14" s="10"/>
      <c r="O14" s="54"/>
      <c r="P14" s="54"/>
      <c r="Q14" s="54"/>
      <c r="R14" s="54"/>
      <c r="S14" s="46"/>
      <c r="T14" s="46"/>
      <c r="U14" s="46"/>
      <c r="V14" s="53"/>
      <c r="W14" s="54"/>
      <c r="X14" s="54"/>
      <c r="Y14" s="54"/>
      <c r="Z14" s="54"/>
      <c r="AA14" s="54"/>
      <c r="AB14" s="46"/>
      <c r="AC14" s="46"/>
      <c r="AD14" s="46"/>
      <c r="AE14" s="53"/>
      <c r="AF14" s="44"/>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ht="48" customHeight="1" thickBot="1" x14ac:dyDescent="0.7">
      <c r="A15" s="63"/>
      <c r="B15" s="63"/>
      <c r="C15" s="52" t="s">
        <v>59</v>
      </c>
      <c r="D15" s="51"/>
      <c r="E15" s="50"/>
      <c r="F15" s="49"/>
      <c r="G15" s="493"/>
      <c r="H15" s="493"/>
      <c r="I15" s="493"/>
      <c r="J15" s="493"/>
      <c r="K15" s="494" t="s">
        <v>12</v>
      </c>
      <c r="L15" s="494" t="s">
        <v>11</v>
      </c>
      <c r="M15" s="21"/>
      <c r="N15" s="9"/>
      <c r="O15" s="10"/>
      <c r="P15" s="10"/>
      <c r="Q15" s="10"/>
      <c r="R15" s="10"/>
      <c r="S15" s="10"/>
      <c r="T15" s="10"/>
      <c r="U15" s="10"/>
      <c r="V15" s="10"/>
      <c r="W15" s="10"/>
      <c r="X15" s="10"/>
      <c r="Y15" s="10"/>
      <c r="Z15" s="10"/>
      <c r="AA15" s="10"/>
      <c r="AB15" s="10"/>
      <c r="AC15" s="10"/>
      <c r="AD15" s="10"/>
      <c r="AE15" s="10"/>
      <c r="AF15" s="10"/>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row>
    <row r="16" spans="1:255" s="41" customFormat="1" ht="40.5" customHeight="1" x14ac:dyDescent="0.45">
      <c r="A16" s="63"/>
      <c r="B16" s="63"/>
      <c r="C16" s="47" t="s">
        <v>10</v>
      </c>
      <c r="D16" s="47" t="s">
        <v>9</v>
      </c>
      <c r="E16" s="48" t="s">
        <v>8</v>
      </c>
      <c r="F16" s="47" t="s">
        <v>7</v>
      </c>
      <c r="G16" s="493"/>
      <c r="H16" s="493"/>
      <c r="I16" s="493"/>
      <c r="J16" s="493"/>
      <c r="K16" s="494"/>
      <c r="L16" s="494"/>
      <c r="M16" s="21"/>
      <c r="N16" s="42"/>
      <c r="O16" s="44" t="s">
        <v>10</v>
      </c>
      <c r="P16" s="44" t="s">
        <v>9</v>
      </c>
      <c r="Q16" s="44" t="s">
        <v>8</v>
      </c>
      <c r="R16" s="44" t="s">
        <v>7</v>
      </c>
      <c r="S16" s="46"/>
      <c r="T16" s="45"/>
      <c r="U16" s="45"/>
      <c r="V16" s="45"/>
      <c r="W16" s="45"/>
      <c r="X16" s="44" t="s">
        <v>10</v>
      </c>
      <c r="Y16" s="44" t="s">
        <v>9</v>
      </c>
      <c r="Z16" s="44" t="s">
        <v>8</v>
      </c>
      <c r="AA16" s="44" t="s">
        <v>7</v>
      </c>
      <c r="AB16" s="44"/>
      <c r="AC16" s="44"/>
      <c r="AD16" s="44"/>
      <c r="AE16" s="44"/>
      <c r="AF16" s="43" t="s">
        <v>6</v>
      </c>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row>
    <row r="17" spans="1:255" ht="72.95" customHeight="1" x14ac:dyDescent="0.4">
      <c r="A17" s="40">
        <v>2</v>
      </c>
      <c r="B17" s="39">
        <v>1</v>
      </c>
      <c r="C17" s="38" t="str">
        <f>UPPER(IF($A17="","",VLOOKUP($A17,'[4]m round robin žrebna lista'!$A$7:$R$128,2)))</f>
        <v/>
      </c>
      <c r="D17" s="37" t="str">
        <f>UPPER(IF($A17="","",VLOOKUP($A17,'[4]m round robin žrebna lista'!$A$7:$R$128,3)))</f>
        <v>KUMAR</v>
      </c>
      <c r="E17" s="37" t="str">
        <f>PROPER(IF($A17="","",VLOOKUP($A17,'[4]m round robin žrebna lista'!$A$7:$R$128,4)))</f>
        <v xml:space="preserve">Leon </v>
      </c>
      <c r="F17" s="36" t="str">
        <f>UPPER(IF($A17="","",VLOOKUP($A17,'[4]m round robin žrebna lista'!$A$7:$R$128,5)))</f>
        <v>TABRE</v>
      </c>
      <c r="G17" s="34"/>
      <c r="H17" s="35" t="s">
        <v>158</v>
      </c>
      <c r="I17" s="35" t="s">
        <v>142</v>
      </c>
      <c r="J17" s="35" t="s">
        <v>142</v>
      </c>
      <c r="K17" s="33">
        <v>3</v>
      </c>
      <c r="L17" s="33" t="s">
        <v>151</v>
      </c>
      <c r="M17" s="32">
        <f>IF($A17="","",VLOOKUP($A17,'[4]m round robin žrebna lista'!$A$7:$R$128,14))</f>
        <v>0</v>
      </c>
      <c r="N17" s="10"/>
      <c r="O17" s="31" t="str">
        <f>UPPER(IF($A17="","",VLOOKUP($A17,'[4]m round robin žrebna lista'!$A$7:$R$128,2)))</f>
        <v/>
      </c>
      <c r="P17" s="31" t="str">
        <f>UPPER(IF($A17="","",VLOOKUP($A17,'[4]m round robin žrebna lista'!$A$7:$R$128,3)))</f>
        <v>KUMAR</v>
      </c>
      <c r="Q17" s="31" t="str">
        <f>PROPER(IF($A17="","",VLOOKUP($A17,'[4]m round robin žrebna lista'!$A$7:$R$128,4)))</f>
        <v xml:space="preserve">Leon </v>
      </c>
      <c r="R17" s="31" t="str">
        <f>UPPER(IF($A17="","",VLOOKUP($A17,'[4]m round robin žrebna lista'!$A$7:$R$128,5)))</f>
        <v>TABRE</v>
      </c>
      <c r="S17" s="29"/>
      <c r="T17" s="30"/>
      <c r="U17" s="30"/>
      <c r="V17" s="30"/>
      <c r="W17" s="10"/>
      <c r="X17" s="31" t="str">
        <f>UPPER(IF($A17="","",VLOOKUP($A17,'[4]m round robin žrebna lista'!$A$7:$R$128,2)))</f>
        <v/>
      </c>
      <c r="Y17" s="31" t="str">
        <f>UPPER(IF($A17="","",VLOOKUP($A17,'[4]m round robin žrebna lista'!$A$7:$R$128,3)))</f>
        <v>KUMAR</v>
      </c>
      <c r="Z17" s="31" t="str">
        <f>PROPER(IF($A17="","",VLOOKUP($A17,'[4]m round robin žrebna lista'!$A$7:$R$128,4)))</f>
        <v xml:space="preserve">Leon </v>
      </c>
      <c r="AA17" s="31" t="str">
        <f>UPPER(IF($A17="","",VLOOKUP($A17,'[4]m round robin žrebna lista'!$A$7:$R$128,5)))</f>
        <v>TABRE</v>
      </c>
      <c r="AB17" s="29"/>
      <c r="AC17" s="30" t="str">
        <f>IF(T17="","",IF(T17="1bb","1bb",IF(T17="2bb","2bb",IF(T17=1,$M18,0))))</f>
        <v/>
      </c>
      <c r="AD17" s="30" t="str">
        <f>IF(U17="","",IF(U17="1bb","1bb",IF(U17="3bb","3bb",IF(U17=1,$M19,0))))</f>
        <v/>
      </c>
      <c r="AE17" s="30" t="str">
        <f>IF(V17="","",IF(V17="1bb","1bb",IF(V17="4bb","4bb",IF(V17=1,$M20,0))))</f>
        <v/>
      </c>
      <c r="AF17" s="28">
        <f>SUM(AC17:AE17)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72.95" customHeight="1" x14ac:dyDescent="0.4">
      <c r="A18" s="40">
        <v>8</v>
      </c>
      <c r="B18" s="39">
        <v>2</v>
      </c>
      <c r="C18" s="38" t="str">
        <f>UPPER(IF($A18="","",VLOOKUP($A18,'[4]m round robin žrebna lista'!$A$7:$R$128,2)))</f>
        <v/>
      </c>
      <c r="D18" s="37" t="str">
        <f>UPPER(IF($A18="","",VLOOKUP($A18,'[4]m round robin žrebna lista'!$A$7:$R$128,3)))</f>
        <v>GOGNJAVEC</v>
      </c>
      <c r="E18" s="37" t="str">
        <f>PROPER(IF($A18="","",VLOOKUP($A18,'[4]m round robin žrebna lista'!$A$7:$R$128,4)))</f>
        <v>Bor</v>
      </c>
      <c r="F18" s="36" t="str">
        <f>UPPER(IF($A18="","",VLOOKUP($A18,'[4]m round robin žrebna lista'!$A$7:$R$128,5)))</f>
        <v>TK-AB</v>
      </c>
      <c r="G18" s="35" t="s">
        <v>159</v>
      </c>
      <c r="H18" s="34"/>
      <c r="I18" s="35" t="s">
        <v>161</v>
      </c>
      <c r="J18" s="35" t="s">
        <v>142</v>
      </c>
      <c r="K18" s="33">
        <v>1</v>
      </c>
      <c r="L18" s="33" t="s">
        <v>153</v>
      </c>
      <c r="M18" s="32">
        <f>IF($A18="","",VLOOKUP($A18,'[4]m round robin žrebna lista'!$A$7:$R$128,14))</f>
        <v>0</v>
      </c>
      <c r="N18" s="10"/>
      <c r="O18" s="31" t="str">
        <f>UPPER(IF($A18="","",VLOOKUP($A18,'[4]m round robin žrebna lista'!$A$7:$R$128,2)))</f>
        <v/>
      </c>
      <c r="P18" s="31" t="str">
        <f>UPPER(IF($A18="","",VLOOKUP($A18,'[4]m round robin žrebna lista'!$A$7:$R$128,3)))</f>
        <v>GOGNJAVEC</v>
      </c>
      <c r="Q18" s="31" t="str">
        <f>PROPER(IF($A18="","",VLOOKUP($A18,'[4]m round robin žrebna lista'!$A$7:$R$128,4)))</f>
        <v>Bor</v>
      </c>
      <c r="R18" s="31" t="str">
        <f>UPPER(IF($A18="","",VLOOKUP($A18,'[4]m round robin žrebna lista'!$A$7:$R$128,5)))</f>
        <v>TK-AB</v>
      </c>
      <c r="S18" s="30"/>
      <c r="T18" s="29"/>
      <c r="U18" s="30"/>
      <c r="V18" s="30"/>
      <c r="W18" s="10"/>
      <c r="X18" s="31" t="str">
        <f>UPPER(IF($A18="","",VLOOKUP($A18,'[4]m round robin žrebna lista'!$A$7:$R$128,2)))</f>
        <v/>
      </c>
      <c r="Y18" s="31" t="str">
        <f>UPPER(IF($A18="","",VLOOKUP($A18,'[4]m round robin žrebna lista'!$A$7:$R$128,3)))</f>
        <v>GOGNJAVEC</v>
      </c>
      <c r="Z18" s="31" t="str">
        <f>PROPER(IF($A18="","",VLOOKUP($A18,'[4]m round robin žrebna lista'!$A$7:$R$128,4)))</f>
        <v>Bor</v>
      </c>
      <c r="AA18" s="31" t="str">
        <f>UPPER(IF($A18="","",VLOOKUP($A18,'[4]m round robin žrebna lista'!$A$7:$R$128,5)))</f>
        <v>TK-AB</v>
      </c>
      <c r="AB18" s="30" t="str">
        <f>IF(S18="","",IF(S18="1bb","1bb",IF(S18="2bb","2bb",IF(S18=1,0,M17))))</f>
        <v/>
      </c>
      <c r="AC18" s="29"/>
      <c r="AD18" s="30" t="str">
        <f>IF(U18="","",IF(U18="2bb","2bb",IF(U18="3bb","3bb",IF(U18=2,M19,0))))</f>
        <v/>
      </c>
      <c r="AE18" s="30" t="str">
        <f>IF(V18="","",IF(V18="2bb","2bb",IF(V18="4bb","4bb",IF(V18=2,M20,0))))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72.95" customHeight="1" x14ac:dyDescent="0.4">
      <c r="A19" s="40">
        <v>10</v>
      </c>
      <c r="B19" s="39">
        <v>3</v>
      </c>
      <c r="C19" s="38" t="str">
        <f>UPPER(IF($A19="","",VLOOKUP($A19,'[4]m round robin žrebna lista'!$A$7:$R$128,2)))</f>
        <v/>
      </c>
      <c r="D19" s="37" t="str">
        <f>UPPER(IF($A19="","",VLOOKUP($A19,'[4]m round robin žrebna lista'!$A$7:$R$128,3)))</f>
        <v>KOVAČIČ</v>
      </c>
      <c r="E19" s="37" t="str">
        <f>PROPER(IF($A19="","",VLOOKUP($A19,'[4]m round robin žrebna lista'!$A$7:$R$128,4)))</f>
        <v>Jan</v>
      </c>
      <c r="F19" s="36" t="str">
        <f>UPPER(IF($A19="","",VLOOKUP($A19,'[4]m round robin žrebna lista'!$A$7:$R$128,5)))</f>
        <v>KRŠKO</v>
      </c>
      <c r="G19" s="35" t="s">
        <v>146</v>
      </c>
      <c r="H19" s="35" t="s">
        <v>160</v>
      </c>
      <c r="I19" s="34"/>
      <c r="J19" s="35" t="s">
        <v>143</v>
      </c>
      <c r="K19" s="33">
        <v>2</v>
      </c>
      <c r="L19" s="33" t="s">
        <v>154</v>
      </c>
      <c r="M19" s="32">
        <f>IF($A19="","",VLOOKUP($A19,'[4]m round robin žrebna lista'!$A$7:$R$128,14))</f>
        <v>0</v>
      </c>
      <c r="N19" s="10"/>
      <c r="O19" s="31" t="str">
        <f>UPPER(IF($A19="","",VLOOKUP($A19,'[4]m round robin žrebna lista'!$A$7:$R$128,2)))</f>
        <v/>
      </c>
      <c r="P19" s="31" t="str">
        <f>UPPER(IF($A19="","",VLOOKUP($A19,'[4]m round robin žrebna lista'!$A$7:$R$128,3)))</f>
        <v>KOVAČIČ</v>
      </c>
      <c r="Q19" s="31" t="str">
        <f>PROPER(IF($A19="","",VLOOKUP($A19,'[4]m round robin žrebna lista'!$A$7:$R$128,4)))</f>
        <v>Jan</v>
      </c>
      <c r="R19" s="31" t="str">
        <f>UPPER(IF($A19="","",VLOOKUP($A19,'[4]m round robin žrebna lista'!$A$7:$R$128,5)))</f>
        <v>KRŠKO</v>
      </c>
      <c r="S19" s="30"/>
      <c r="T19" s="30"/>
      <c r="U19" s="29"/>
      <c r="V19" s="30"/>
      <c r="W19" s="10"/>
      <c r="X19" s="31" t="str">
        <f>UPPER(IF($A19="","",VLOOKUP($A19,'[4]m round robin žrebna lista'!$A$7:$R$128,2)))</f>
        <v/>
      </c>
      <c r="Y19" s="31" t="str">
        <f>UPPER(IF($A19="","",VLOOKUP($A19,'[4]m round robin žrebna lista'!$A$7:$R$128,3)))</f>
        <v>KOVAČIČ</v>
      </c>
      <c r="Z19" s="31" t="str">
        <f>PROPER(IF($A19="","",VLOOKUP($A19,'[4]m round robin žrebna lista'!$A$7:$R$128,4)))</f>
        <v>Jan</v>
      </c>
      <c r="AA19" s="31" t="str">
        <f>UPPER(IF($A19="","",VLOOKUP($A19,'[4]m round robin žrebna lista'!$A$7:$R$128,5)))</f>
        <v>KRŠKO</v>
      </c>
      <c r="AB19" s="30" t="str">
        <f>IF(S19="","",IF(S19="1bb","1bb",IF(S19="3bb","3bb",IF(S19=1,0,M17))))</f>
        <v/>
      </c>
      <c r="AC19" s="30" t="str">
        <f>IF(T19="","",IF(T19="2bb","2bb",IF(T19="3bb","3bb",IF(T19=2,0,M18))))</f>
        <v/>
      </c>
      <c r="AD19" s="29"/>
      <c r="AE19" s="30" t="str">
        <f>IF(V19="","",IF(V19="3bb","3bb",IF(V19="4bb","4bb",IF(V19=3,M20,0))))</f>
        <v/>
      </c>
      <c r="AF19" s="28">
        <f>SUM(AB19:AE19)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72.95" customHeight="1" x14ac:dyDescent="0.4">
      <c r="A20" s="40">
        <v>19</v>
      </c>
      <c r="B20" s="39">
        <v>4</v>
      </c>
      <c r="C20" s="38" t="str">
        <f>UPPER(IF($A20="","",VLOOKUP($A20,'[4]m round robin žrebna lista'!$A$7:$R$128,2)))</f>
        <v/>
      </c>
      <c r="D20" s="37" t="str">
        <f>UPPER(IF($A20="","",VLOOKUP($A20,'[4]m round robin žrebna lista'!$A$7:$R$128,3)))</f>
        <v>TORI</v>
      </c>
      <c r="E20" s="37" t="str">
        <f>PROPER(IF($A20="","",VLOOKUP($A20,'[4]m round robin žrebna lista'!$A$7:$R$128,4)))</f>
        <v>Alen L.</v>
      </c>
      <c r="F20" s="36" t="str">
        <f>UPPER(IF($A20="","",VLOOKUP($A20,'[4]m round robin žrebna lista'!$A$7:$R$128,5)))</f>
        <v>MAXLJ</v>
      </c>
      <c r="G20" s="35" t="s">
        <v>146</v>
      </c>
      <c r="H20" s="35" t="s">
        <v>146</v>
      </c>
      <c r="I20" s="35" t="s">
        <v>147</v>
      </c>
      <c r="J20" s="34"/>
      <c r="K20" s="285" t="s">
        <v>162</v>
      </c>
      <c r="L20" s="33" t="s">
        <v>152</v>
      </c>
      <c r="M20" s="32">
        <f>IF($A20="","",VLOOKUP($A20,'[4]m round robin žrebna lista'!$A$7:$R$128,14))</f>
        <v>0</v>
      </c>
      <c r="N20" s="10"/>
      <c r="O20" s="31" t="str">
        <f>UPPER(IF($A20="","",VLOOKUP($A20,'[4]m round robin žrebna lista'!$A$7:$R$128,2)))</f>
        <v/>
      </c>
      <c r="P20" s="31" t="str">
        <f>UPPER(IF($A20="","",VLOOKUP($A20,'[4]m round robin žrebna lista'!$A$7:$R$128,3)))</f>
        <v>TORI</v>
      </c>
      <c r="Q20" s="31" t="str">
        <f>PROPER(IF($A20="","",VLOOKUP($A20,'[4]m round robin žrebna lista'!$A$7:$R$128,4)))</f>
        <v>Alen L.</v>
      </c>
      <c r="R20" s="31" t="str">
        <f>UPPER(IF($A20="","",VLOOKUP($A20,'[4]m round robin žrebna lista'!$A$7:$R$128,5)))</f>
        <v>MAXLJ</v>
      </c>
      <c r="S20" s="30"/>
      <c r="T20" s="30"/>
      <c r="U20" s="30"/>
      <c r="V20" s="29"/>
      <c r="W20" s="10"/>
      <c r="X20" s="31" t="str">
        <f>UPPER(IF($A20="","",VLOOKUP($A20,'[4]m round robin žrebna lista'!$A$7:$R$128,2)))</f>
        <v/>
      </c>
      <c r="Y20" s="31" t="str">
        <f>UPPER(IF($A20="","",VLOOKUP($A20,'[4]m round robin žrebna lista'!$A$7:$R$128,3)))</f>
        <v>TORI</v>
      </c>
      <c r="Z20" s="31" t="str">
        <f>PROPER(IF($A20="","",VLOOKUP($A20,'[4]m round robin žrebna lista'!$A$7:$R$128,4)))</f>
        <v>Alen L.</v>
      </c>
      <c r="AA20" s="31" t="str">
        <f>UPPER(IF($A20="","",VLOOKUP($A20,'[4]m round robin žrebna lista'!$A$7:$R$128,5)))</f>
        <v>MAXLJ</v>
      </c>
      <c r="AB20" s="30" t="str">
        <f>IF(S20="","",IF(S20="1bb","1bb",IF(S20="4bb","4bb",IF(S20=1,0,M17))))</f>
        <v/>
      </c>
      <c r="AC20" s="30" t="str">
        <f>IF(T20="","",IF(T20="2bb","2bb",IF(T20="4bb","4bb",IF(T20=2,0,M18))))</f>
        <v/>
      </c>
      <c r="AD20" s="30" t="str">
        <f>IF(U20="","",IF(U20="3bb","3bb",IF(U20="4bb","4bb",IF(U20=3,0,M19))))</f>
        <v/>
      </c>
      <c r="AE20" s="29"/>
      <c r="AF20" s="28">
        <f>SUM(AB20:AD20)</f>
        <v>0</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27.75" customHeight="1" thickBot="1" x14ac:dyDescent="0.45">
      <c r="A21" s="62"/>
      <c r="B21" s="61"/>
      <c r="C21" s="60"/>
      <c r="D21" s="59"/>
      <c r="E21" s="59"/>
      <c r="F21" s="58"/>
      <c r="G21" s="57"/>
      <c r="H21" s="57"/>
      <c r="I21" s="57"/>
      <c r="J21" s="57"/>
      <c r="K21" s="55"/>
      <c r="L21" s="55"/>
      <c r="M21" s="32"/>
      <c r="N21" s="10"/>
      <c r="O21" s="54"/>
      <c r="P21" s="54"/>
      <c r="Q21" s="54"/>
      <c r="R21" s="54"/>
      <c r="S21" s="46"/>
      <c r="T21" s="46"/>
      <c r="U21" s="46"/>
      <c r="V21" s="53"/>
      <c r="W21" s="10"/>
      <c r="X21" s="54"/>
      <c r="Y21" s="54"/>
      <c r="Z21" s="54"/>
      <c r="AA21" s="54"/>
      <c r="AB21" s="46"/>
      <c r="AC21" s="46"/>
      <c r="AD21" s="46"/>
      <c r="AE21" s="53"/>
      <c r="AF21" s="44"/>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ht="46.5" customHeight="1" thickBot="1" x14ac:dyDescent="0.7">
      <c r="A22" s="493"/>
      <c r="B22" s="493"/>
      <c r="C22" s="52" t="s">
        <v>60</v>
      </c>
      <c r="D22" s="51"/>
      <c r="E22" s="50"/>
      <c r="F22" s="49"/>
      <c r="G22" s="493"/>
      <c r="H22" s="493"/>
      <c r="I22" s="493"/>
      <c r="J22" s="493"/>
      <c r="K22" s="494" t="s">
        <v>12</v>
      </c>
      <c r="L22" s="494" t="s">
        <v>11</v>
      </c>
      <c r="M22" s="21"/>
      <c r="N22" s="9"/>
      <c r="O22" s="10"/>
      <c r="P22" s="10"/>
      <c r="Q22" s="10"/>
      <c r="R22" s="10"/>
      <c r="S22" s="10"/>
      <c r="T22" s="10"/>
      <c r="U22" s="10"/>
      <c r="V22" s="10"/>
      <c r="W22" s="10"/>
      <c r="X22" s="10"/>
      <c r="Y22" s="10"/>
      <c r="Z22" s="10"/>
      <c r="AA22" s="10"/>
      <c r="AB22" s="10"/>
      <c r="AC22" s="10"/>
      <c r="AD22" s="10"/>
      <c r="AE22" s="10"/>
      <c r="AF22" s="10"/>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s="41" customFormat="1" ht="40.5" customHeight="1" x14ac:dyDescent="0.45">
      <c r="A23" s="493"/>
      <c r="B23" s="493"/>
      <c r="C23" s="47" t="s">
        <v>10</v>
      </c>
      <c r="D23" s="47" t="s">
        <v>9</v>
      </c>
      <c r="E23" s="48" t="s">
        <v>8</v>
      </c>
      <c r="F23" s="47" t="s">
        <v>7</v>
      </c>
      <c r="G23" s="493"/>
      <c r="H23" s="493"/>
      <c r="I23" s="493"/>
      <c r="J23" s="493"/>
      <c r="K23" s="494"/>
      <c r="L23" s="494"/>
      <c r="M23" s="21"/>
      <c r="N23" s="42"/>
      <c r="O23" s="44" t="s">
        <v>10</v>
      </c>
      <c r="P23" s="44" t="s">
        <v>9</v>
      </c>
      <c r="Q23" s="44" t="s">
        <v>8</v>
      </c>
      <c r="R23" s="44" t="s">
        <v>7</v>
      </c>
      <c r="S23" s="46"/>
      <c r="T23" s="45"/>
      <c r="U23" s="45"/>
      <c r="V23" s="45"/>
      <c r="W23" s="45"/>
      <c r="X23" s="44" t="s">
        <v>10</v>
      </c>
      <c r="Y23" s="44" t="s">
        <v>9</v>
      </c>
      <c r="Z23" s="44" t="s">
        <v>8</v>
      </c>
      <c r="AA23" s="44" t="s">
        <v>7</v>
      </c>
      <c r="AB23" s="44"/>
      <c r="AC23" s="44"/>
      <c r="AD23" s="44"/>
      <c r="AE23" s="44"/>
      <c r="AF23" s="43" t="s">
        <v>6</v>
      </c>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row>
    <row r="24" spans="1:255" ht="72.95" customHeight="1" x14ac:dyDescent="0.4">
      <c r="A24" s="40">
        <v>3</v>
      </c>
      <c r="B24" s="39">
        <v>1</v>
      </c>
      <c r="C24" s="38" t="str">
        <f>UPPER(IF($A24="","",VLOOKUP($A24,'[4]m round robin žrebna lista'!$A$7:$R$128,2)))</f>
        <v/>
      </c>
      <c r="D24" s="37" t="str">
        <f>UPPER(IF($A24="","",VLOOKUP($A24,'[4]m round robin žrebna lista'!$A$7:$R$128,3)))</f>
        <v>PEČAVAR</v>
      </c>
      <c r="E24" s="37" t="str">
        <f>PROPER(IF($A24="","",VLOOKUP($A24,'[4]m round robin žrebna lista'!$A$7:$R$128,4)))</f>
        <v>Nil</v>
      </c>
      <c r="F24" s="36" t="str">
        <f>UPPER(IF($A24="","",VLOOKUP($A24,'[4]m round robin žrebna lista'!$A$7:$R$128,5)))</f>
        <v>TABRE</v>
      </c>
      <c r="G24" s="34"/>
      <c r="H24" s="35" t="s">
        <v>163</v>
      </c>
      <c r="I24" s="35" t="s">
        <v>160</v>
      </c>
      <c r="J24" s="35" t="s">
        <v>143</v>
      </c>
      <c r="K24" s="33">
        <v>3</v>
      </c>
      <c r="L24" s="33" t="s">
        <v>151</v>
      </c>
      <c r="M24" s="32">
        <f>IF($A24="","",VLOOKUP($A24,'[4]m round robin žrebna lista'!$A$7:$R$128,14))</f>
        <v>0</v>
      </c>
      <c r="N24" s="10"/>
      <c r="O24" s="31" t="str">
        <f>UPPER(IF($A24="","",VLOOKUP($A24,'[4]m round robin žrebna lista'!$A$7:$R$128,2)))</f>
        <v/>
      </c>
      <c r="P24" s="31" t="str">
        <f>UPPER(IF($A24="","",VLOOKUP($A24,'[4]m round robin žrebna lista'!$A$7:$R$128,3)))</f>
        <v>PEČAVAR</v>
      </c>
      <c r="Q24" s="31" t="str">
        <f>PROPER(IF($A24="","",VLOOKUP($A24,'[4]m round robin žrebna lista'!$A$7:$R$128,4)))</f>
        <v>Nil</v>
      </c>
      <c r="R24" s="31" t="str">
        <f>UPPER(IF($A24="","",VLOOKUP($A24,'[4]m round robin žrebna lista'!$A$7:$R$128,5)))</f>
        <v>TABRE</v>
      </c>
      <c r="S24" s="29"/>
      <c r="T24" s="30"/>
      <c r="U24" s="30"/>
      <c r="V24" s="30"/>
      <c r="W24" s="10"/>
      <c r="X24" s="31" t="str">
        <f>UPPER(IF($A24="","",VLOOKUP($A24,'[4]m round robin žrebna lista'!$A$7:$R$128,2)))</f>
        <v/>
      </c>
      <c r="Y24" s="31" t="str">
        <f>UPPER(IF($A24="","",VLOOKUP($A24,'[4]m round robin žrebna lista'!$A$7:$R$128,3)))</f>
        <v>PEČAVAR</v>
      </c>
      <c r="Z24" s="31" t="str">
        <f>PROPER(IF($A24="","",VLOOKUP($A24,'[4]m round robin žrebna lista'!$A$7:$R$128,4)))</f>
        <v>Nil</v>
      </c>
      <c r="AA24" s="31" t="str">
        <f>UPPER(IF($A24="","",VLOOKUP($A24,'[4]m round robin žrebna lista'!$A$7:$R$128,5)))</f>
        <v>TABRE</v>
      </c>
      <c r="AB24" s="29"/>
      <c r="AC24" s="30" t="str">
        <f>IF(T24="","",IF(T24="1bb","1bb",IF(T24="2bb","2bb",IF(T24=1,$M25,0))))</f>
        <v/>
      </c>
      <c r="AD24" s="30" t="str">
        <f>IF(U24="","",IF(U24="1bb","1bb",IF(U24="3bb","3bb",IF(U24=1,$M26,0))))</f>
        <v/>
      </c>
      <c r="AE24" s="30" t="str">
        <f>IF(V24="","",IF(V24="1bb","1bb",IF(V24="4bb","4bb",IF(V24=1,$M27,0))))</f>
        <v/>
      </c>
      <c r="AF24" s="28">
        <f>SUM(AC24:AE24)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72.95" customHeight="1" x14ac:dyDescent="0.4">
      <c r="A25" s="40">
        <v>11</v>
      </c>
      <c r="B25" s="39">
        <v>2</v>
      </c>
      <c r="C25" s="38" t="str">
        <f>UPPER(IF($A25="","",VLOOKUP($A25,'[4]m round robin žrebna lista'!$A$7:$R$128,2)))</f>
        <v/>
      </c>
      <c r="D25" s="37" t="str">
        <f>UPPER(IF($A25="","",VLOOKUP($A25,'[4]m round robin žrebna lista'!$A$7:$R$128,3)))</f>
        <v>KRAUTBERGER</v>
      </c>
      <c r="E25" s="37" t="str">
        <f>PROPER(IF($A25="","",VLOOKUP($A25,'[4]m round robin žrebna lista'!$A$7:$R$128,4)))</f>
        <v>Urban</v>
      </c>
      <c r="F25" s="36" t="str">
        <f>UPPER(IF($A25="","",VLOOKUP($A25,'[4]m round robin žrebna lista'!$A$7:$R$128,5)))</f>
        <v>RAVNE</v>
      </c>
      <c r="G25" s="35" t="s">
        <v>164</v>
      </c>
      <c r="H25" s="34"/>
      <c r="I25" s="35" t="s">
        <v>144</v>
      </c>
      <c r="J25" s="35" t="s">
        <v>142</v>
      </c>
      <c r="K25" s="33">
        <v>2</v>
      </c>
      <c r="L25" s="33" t="s">
        <v>154</v>
      </c>
      <c r="M25" s="32">
        <f>IF($A25="","",VLOOKUP($A25,'[4]m round robin žrebna lista'!$A$7:$R$128,14))</f>
        <v>0</v>
      </c>
      <c r="N25" s="10"/>
      <c r="O25" s="31" t="str">
        <f>UPPER(IF($A25="","",VLOOKUP($A25,'[4]m round robin žrebna lista'!$A$7:$R$128,2)))</f>
        <v/>
      </c>
      <c r="P25" s="31" t="str">
        <f>UPPER(IF($A25="","",VLOOKUP($A25,'[4]m round robin žrebna lista'!$A$7:$R$128,3)))</f>
        <v>KRAUTBERGER</v>
      </c>
      <c r="Q25" s="31" t="str">
        <f>PROPER(IF($A25="","",VLOOKUP($A25,'[4]m round robin žrebna lista'!$A$7:$R$128,4)))</f>
        <v>Urban</v>
      </c>
      <c r="R25" s="31" t="str">
        <f>UPPER(IF($A25="","",VLOOKUP($A25,'[4]m round robin žrebna lista'!$A$7:$R$128,5)))</f>
        <v>RAVNE</v>
      </c>
      <c r="S25" s="30"/>
      <c r="T25" s="29"/>
      <c r="U25" s="30"/>
      <c r="V25" s="30"/>
      <c r="W25" s="10"/>
      <c r="X25" s="31" t="str">
        <f>UPPER(IF($A25="","",VLOOKUP($A25,'[4]m round robin žrebna lista'!$A$7:$R$128,2)))</f>
        <v/>
      </c>
      <c r="Y25" s="31" t="str">
        <f>UPPER(IF($A25="","",VLOOKUP($A25,'[4]m round robin žrebna lista'!$A$7:$R$128,3)))</f>
        <v>KRAUTBERGER</v>
      </c>
      <c r="Z25" s="31" t="str">
        <f>PROPER(IF($A25="","",VLOOKUP($A25,'[4]m round robin žrebna lista'!$A$7:$R$128,4)))</f>
        <v>Urban</v>
      </c>
      <c r="AA25" s="31" t="str">
        <f>UPPER(IF($A25="","",VLOOKUP($A25,'[4]m round robin žrebna lista'!$A$7:$R$128,5)))</f>
        <v>RAVNE</v>
      </c>
      <c r="AB25" s="30" t="str">
        <f>IF(S25="","",IF(S25="1bb","1bb",IF(S25="2bb","2bb",IF(S25=1,0,M24))))</f>
        <v/>
      </c>
      <c r="AC25" s="29"/>
      <c r="AD25" s="30" t="str">
        <f>IF(U25="","",IF(U25="2bb","2bb",IF(U25="3bb","3bb",IF(U25=2,M26,0))))</f>
        <v/>
      </c>
      <c r="AE25" s="30" t="str">
        <f>IF(V25="","",IF(V25="2bb","2bb",IF(V25="4bb","4bb",IF(V25=2,M27,0))))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72.95" customHeight="1" x14ac:dyDescent="0.4">
      <c r="A26" s="40">
        <v>12</v>
      </c>
      <c r="B26" s="39">
        <v>3</v>
      </c>
      <c r="C26" s="38" t="str">
        <f>UPPER(IF($A26="","",VLOOKUP($A26,'[4]m round robin žrebna lista'!$A$7:$R$128,2)))</f>
        <v/>
      </c>
      <c r="D26" s="37" t="str">
        <f>UPPER(IF($A26="","",VLOOKUP($A26,'[4]m round robin žrebna lista'!$A$7:$R$128,3)))</f>
        <v>MEDJA</v>
      </c>
      <c r="E26" s="37" t="str">
        <f>PROPER(IF($A26="","",VLOOKUP($A26,'[4]m round robin žrebna lista'!$A$7:$R$128,4)))</f>
        <v>Maks</v>
      </c>
      <c r="F26" s="36" t="str">
        <f>UPPER(IF($A26="","",VLOOKUP($A26,'[4]m round robin žrebna lista'!$A$7:$R$128,5)))</f>
        <v>TABRE</v>
      </c>
      <c r="G26" s="35" t="s">
        <v>161</v>
      </c>
      <c r="H26" s="35" t="s">
        <v>149</v>
      </c>
      <c r="I26" s="34"/>
      <c r="J26" s="35" t="s">
        <v>163</v>
      </c>
      <c r="K26" s="33">
        <v>1</v>
      </c>
      <c r="L26" s="33" t="s">
        <v>153</v>
      </c>
      <c r="M26" s="32">
        <f>IF($A26="","",VLOOKUP($A26,'[4]m round robin žrebna lista'!$A$7:$R$128,14))</f>
        <v>0</v>
      </c>
      <c r="N26" s="10"/>
      <c r="O26" s="31" t="str">
        <f>UPPER(IF($A26="","",VLOOKUP($A26,'[4]m round robin žrebna lista'!$A$7:$R$128,2)))</f>
        <v/>
      </c>
      <c r="P26" s="31" t="str">
        <f>UPPER(IF($A26="","",VLOOKUP($A26,'[4]m round robin žrebna lista'!$A$7:$R$128,3)))</f>
        <v>MEDJA</v>
      </c>
      <c r="Q26" s="31" t="str">
        <f>PROPER(IF($A26="","",VLOOKUP($A26,'[4]m round robin žrebna lista'!$A$7:$R$128,4)))</f>
        <v>Maks</v>
      </c>
      <c r="R26" s="31" t="str">
        <f>UPPER(IF($A26="","",VLOOKUP($A26,'[4]m round robin žrebna lista'!$A$7:$R$128,5)))</f>
        <v>TABRE</v>
      </c>
      <c r="S26" s="30"/>
      <c r="T26" s="30"/>
      <c r="U26" s="29"/>
      <c r="V26" s="30"/>
      <c r="W26" s="10"/>
      <c r="X26" s="31" t="str">
        <f>UPPER(IF($A26="","",VLOOKUP($A26,'[4]m round robin žrebna lista'!$A$7:$R$128,2)))</f>
        <v/>
      </c>
      <c r="Y26" s="31" t="str">
        <f>UPPER(IF($A26="","",VLOOKUP($A26,'[4]m round robin žrebna lista'!$A$7:$R$128,3)))</f>
        <v>MEDJA</v>
      </c>
      <c r="Z26" s="31" t="str">
        <f>PROPER(IF($A26="","",VLOOKUP($A26,'[4]m round robin žrebna lista'!$A$7:$R$128,4)))</f>
        <v>Maks</v>
      </c>
      <c r="AA26" s="31" t="str">
        <f>UPPER(IF($A26="","",VLOOKUP($A26,'[4]m round robin žrebna lista'!$A$7:$R$128,5)))</f>
        <v>TABRE</v>
      </c>
      <c r="AB26" s="30" t="str">
        <f>IF(S26="","",IF(S26="1bb","1bb",IF(S26="3bb","3bb",IF(S26=1,0,M24))))</f>
        <v/>
      </c>
      <c r="AC26" s="30" t="str">
        <f>IF(T26="","",IF(T26="2bb","2bb",IF(T26="3bb","3bb",IF(T26=2,0,M25))))</f>
        <v/>
      </c>
      <c r="AD26" s="29"/>
      <c r="AE26" s="30" t="str">
        <f>IF(V26="","",IF(V26="3bb","3bb",IF(V26="4bb","4bb",IF(V26=3,M27,0))))</f>
        <v/>
      </c>
      <c r="AF26" s="28">
        <f>SUM(AB26:AE26)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2.95" customHeight="1" x14ac:dyDescent="0.4">
      <c r="A27" s="40">
        <v>20</v>
      </c>
      <c r="B27" s="39">
        <v>4</v>
      </c>
      <c r="C27" s="38" t="str">
        <f>UPPER(IF($A27="","",VLOOKUP($A27,'[4]m round robin žrebna lista'!$A$7:$R$128,2)))</f>
        <v/>
      </c>
      <c r="D27" s="37" t="str">
        <f>UPPER(IF($A27="","",VLOOKUP($A27,'[4]m round robin žrebna lista'!$A$7:$R$128,3)))</f>
        <v>USNIK</v>
      </c>
      <c r="E27" s="37" t="str">
        <f>PROPER(IF($A27="","",VLOOKUP($A27,'[4]m round robin žrebna lista'!$A$7:$R$128,4)))</f>
        <v>Filip</v>
      </c>
      <c r="F27" s="36" t="str">
        <f>UPPER(IF($A27="","",VLOOKUP($A27,'[4]m round robin žrebna lista'!$A$7:$R$128,5)))</f>
        <v>TK-AB</v>
      </c>
      <c r="G27" s="35" t="s">
        <v>147</v>
      </c>
      <c r="H27" s="35" t="s">
        <v>146</v>
      </c>
      <c r="I27" s="35" t="s">
        <v>164</v>
      </c>
      <c r="J27" s="34"/>
      <c r="K27" s="285" t="s">
        <v>162</v>
      </c>
      <c r="L27" s="33" t="s">
        <v>152</v>
      </c>
      <c r="M27" s="32">
        <f>IF($A27="","",VLOOKUP($A27,'[4]m round robin žrebna lista'!$A$7:$R$128,14))</f>
        <v>0</v>
      </c>
      <c r="N27" s="10"/>
      <c r="O27" s="31" t="str">
        <f>UPPER(IF($A27="","",VLOOKUP($A27,'[4]m round robin žrebna lista'!$A$7:$R$128,2)))</f>
        <v/>
      </c>
      <c r="P27" s="31" t="str">
        <f>UPPER(IF($A27="","",VLOOKUP($A27,'[4]m round robin žrebna lista'!$A$7:$R$128,3)))</f>
        <v>USNIK</v>
      </c>
      <c r="Q27" s="31" t="str">
        <f>PROPER(IF($A27="","",VLOOKUP($A27,'[4]m round robin žrebna lista'!$A$7:$R$128,4)))</f>
        <v>Filip</v>
      </c>
      <c r="R27" s="31" t="str">
        <f>UPPER(IF($A27="","",VLOOKUP($A27,'[4]m round robin žrebna lista'!$A$7:$R$128,5)))</f>
        <v>TK-AB</v>
      </c>
      <c r="S27" s="30"/>
      <c r="T27" s="30"/>
      <c r="U27" s="30"/>
      <c r="V27" s="29"/>
      <c r="W27" s="10"/>
      <c r="X27" s="31" t="str">
        <f>UPPER(IF($A27="","",VLOOKUP($A27,'[4]m round robin žrebna lista'!$A$7:$R$128,2)))</f>
        <v/>
      </c>
      <c r="Y27" s="31" t="str">
        <f>UPPER(IF($A27="","",VLOOKUP($A27,'[4]m round robin žrebna lista'!$A$7:$R$128,3)))</f>
        <v>USNIK</v>
      </c>
      <c r="Z27" s="31" t="str">
        <f>PROPER(IF($A27="","",VLOOKUP($A27,'[4]m round robin žrebna lista'!$A$7:$R$128,4)))</f>
        <v>Filip</v>
      </c>
      <c r="AA27" s="31" t="str">
        <f>UPPER(IF($A27="","",VLOOKUP($A27,'[4]m round robin žrebna lista'!$A$7:$R$128,5)))</f>
        <v>TK-AB</v>
      </c>
      <c r="AB27" s="30" t="str">
        <f>IF(S27="","",IF(S27="1bb","1bb",IF(S27="4bb","4bb",IF(S27=1,0,M24))))</f>
        <v/>
      </c>
      <c r="AC27" s="30" t="str">
        <f>IF(T27="","",IF(T27="2bb","2bb",IF(T27="4bb","4bb",IF(T27=2,0,M25))))</f>
        <v/>
      </c>
      <c r="AD27" s="30" t="str">
        <f>IF(U27="","",IF(U27="3bb","3bb",IF(U27="4bb","4bb",IF(U27=3,0,M26))))</f>
        <v/>
      </c>
      <c r="AE27" s="29"/>
      <c r="AF27" s="28">
        <f>SUM(AB27:AD27)</f>
        <v>0</v>
      </c>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ht="112.5" customHeight="1" x14ac:dyDescent="0.45">
      <c r="A28" s="502"/>
      <c r="B28" s="502"/>
      <c r="C28" s="503"/>
      <c r="D28" s="503"/>
      <c r="E28" s="24"/>
      <c r="F28" s="23" t="s">
        <v>5</v>
      </c>
      <c r="G28" s="27"/>
      <c r="H28" s="27"/>
      <c r="I28" s="27"/>
      <c r="J28" s="22" t="s">
        <v>0</v>
      </c>
      <c r="K28" s="501"/>
      <c r="L28" s="501"/>
      <c r="M28" s="21"/>
      <c r="N28" s="9"/>
      <c r="O28" s="10"/>
      <c r="P28" s="10"/>
      <c r="Q28" s="10"/>
      <c r="R28" s="10"/>
      <c r="S28" s="10"/>
      <c r="T28" s="10"/>
      <c r="U28" s="10"/>
      <c r="V28" s="10"/>
      <c r="W28" s="10"/>
      <c r="X28" s="10"/>
      <c r="Y28" s="10"/>
      <c r="Z28" s="10"/>
      <c r="AA28" s="10"/>
      <c r="AB28" s="10"/>
      <c r="AC28" s="10"/>
      <c r="AD28" s="10"/>
      <c r="AE28" s="10"/>
      <c r="AF28" s="10"/>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row>
    <row r="29" spans="1:255" s="16" customFormat="1" ht="50.1" customHeight="1" x14ac:dyDescent="0.45">
      <c r="A29" s="502"/>
      <c r="B29" s="502"/>
      <c r="C29" s="20" t="s">
        <v>4</v>
      </c>
      <c r="D29" s="24"/>
      <c r="E29" s="24"/>
      <c r="F29" s="26" t="s">
        <v>3</v>
      </c>
      <c r="G29" s="504" t="str">
        <f>'[4]vnos podatkov'!$E$10</f>
        <v>ANJA REGENT</v>
      </c>
      <c r="H29" s="504" t="str">
        <f>'[4]vnos podatkov'!$E$10</f>
        <v>ANJA REGENT</v>
      </c>
      <c r="I29" s="504" t="str">
        <f>'[4]vnos podatkov'!$E$10</f>
        <v>ANJA REGENT</v>
      </c>
      <c r="J29" s="22" t="s">
        <v>0</v>
      </c>
      <c r="K29" s="505"/>
      <c r="L29" s="505"/>
      <c r="M29" s="21"/>
      <c r="N29" s="17"/>
      <c r="O29" s="18"/>
      <c r="P29" s="18"/>
      <c r="Q29" s="18"/>
      <c r="R29" s="18"/>
      <c r="S29" s="18"/>
      <c r="T29" s="18"/>
      <c r="U29" s="18"/>
      <c r="V29" s="18"/>
      <c r="W29" s="18"/>
      <c r="X29" s="18"/>
      <c r="Y29" s="18"/>
      <c r="Z29" s="18"/>
      <c r="AA29" s="18"/>
      <c r="AB29" s="18"/>
      <c r="AC29" s="18"/>
      <c r="AD29" s="18"/>
      <c r="AE29" s="18"/>
      <c r="AF29" s="18"/>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row>
    <row r="30" spans="1:255" ht="50.1" customHeight="1" x14ac:dyDescent="0.45">
      <c r="A30" s="502"/>
      <c r="B30" s="502"/>
      <c r="C30" s="25" t="s">
        <v>2</v>
      </c>
      <c r="D30" s="24"/>
      <c r="E30" s="24"/>
      <c r="F30" s="23" t="s">
        <v>1</v>
      </c>
      <c r="G30" s="504"/>
      <c r="H30" s="504"/>
      <c r="I30" s="504"/>
      <c r="J30" s="22" t="s">
        <v>0</v>
      </c>
      <c r="K30" s="505"/>
      <c r="L30" s="505"/>
      <c r="M30" s="21"/>
    </row>
    <row r="31" spans="1:255" x14ac:dyDescent="0.3">
      <c r="A31" s="502"/>
      <c r="B31" s="502"/>
      <c r="C31" s="502"/>
      <c r="D31" s="502"/>
      <c r="E31" s="502"/>
      <c r="F31" s="502"/>
      <c r="G31" s="502"/>
      <c r="H31" s="502"/>
      <c r="I31" s="502"/>
      <c r="J31" s="502"/>
      <c r="K31" s="502"/>
      <c r="L31" s="502"/>
      <c r="M31" s="21"/>
      <c r="N31" s="11"/>
      <c r="O31" s="12"/>
      <c r="P31" s="12"/>
      <c r="Q31" s="12"/>
      <c r="R31" s="12"/>
      <c r="S31" s="12"/>
      <c r="T31" s="12"/>
      <c r="U31" s="12"/>
      <c r="V31" s="12"/>
      <c r="W31" s="12"/>
      <c r="X31" s="12"/>
      <c r="Y31" s="12"/>
      <c r="Z31" s="12"/>
      <c r="AA31" s="12"/>
      <c r="AB31" s="12"/>
      <c r="AC31" s="12"/>
      <c r="AD31" s="12"/>
      <c r="AE31" s="12"/>
      <c r="AF31" s="12"/>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s="16" customFormat="1" ht="30.75" x14ac:dyDescent="0.45">
      <c r="A32" s="20"/>
      <c r="B32" s="20"/>
      <c r="C32" s="20"/>
      <c r="D32" s="20"/>
      <c r="E32" s="20"/>
      <c r="F32" s="1"/>
      <c r="G32" s="20"/>
      <c r="H32" s="20"/>
      <c r="I32" s="20"/>
      <c r="J32" s="20"/>
      <c r="K32" s="20"/>
      <c r="L32" s="20"/>
      <c r="M32" s="19"/>
      <c r="N32" s="17"/>
      <c r="O32" s="18"/>
      <c r="P32" s="18"/>
      <c r="Q32" s="18"/>
      <c r="R32" s="18"/>
      <c r="S32" s="18"/>
      <c r="T32" s="18"/>
      <c r="U32" s="18"/>
      <c r="V32" s="18"/>
      <c r="W32" s="18"/>
      <c r="X32" s="18"/>
      <c r="Y32" s="18"/>
      <c r="Z32" s="18"/>
      <c r="AA32" s="18"/>
      <c r="AB32" s="18"/>
      <c r="AC32" s="18"/>
      <c r="AD32" s="18"/>
      <c r="AE32" s="18"/>
      <c r="AF32" s="18"/>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row>
    <row r="33" spans="1:255" x14ac:dyDescent="0.3">
      <c r="A33" s="15"/>
      <c r="B33" s="14"/>
      <c r="C33" s="14"/>
      <c r="D33" s="14"/>
      <c r="E33" s="14"/>
      <c r="F33" s="14"/>
      <c r="G33" s="14"/>
      <c r="H33" s="14"/>
      <c r="I33" s="14"/>
      <c r="J33" s="14"/>
      <c r="K33" s="14"/>
      <c r="L33" s="14"/>
      <c r="M33" s="13"/>
      <c r="N33" s="11"/>
      <c r="O33" s="12"/>
      <c r="P33" s="12"/>
      <c r="Q33" s="12"/>
      <c r="R33" s="12"/>
      <c r="S33" s="12"/>
      <c r="T33" s="12"/>
      <c r="U33" s="12"/>
      <c r="V33" s="12"/>
      <c r="W33" s="12"/>
      <c r="X33" s="12"/>
      <c r="Y33" s="12"/>
      <c r="Z33" s="12"/>
      <c r="AA33" s="12"/>
      <c r="AB33" s="12"/>
      <c r="AC33" s="12"/>
      <c r="AD33" s="12"/>
      <c r="AE33" s="12"/>
      <c r="AF33" s="12"/>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x14ac:dyDescent="0.3">
      <c r="N34" s="9"/>
      <c r="O34" s="10"/>
      <c r="P34" s="10"/>
      <c r="Q34" s="10"/>
      <c r="R34" s="10"/>
      <c r="S34" s="10"/>
      <c r="T34" s="10"/>
      <c r="U34" s="10"/>
      <c r="V34" s="10"/>
      <c r="W34" s="10"/>
      <c r="X34" s="10"/>
      <c r="Y34" s="10"/>
      <c r="Z34" s="10"/>
      <c r="AA34" s="10"/>
      <c r="AB34" s="10"/>
      <c r="AC34" s="10"/>
      <c r="AD34" s="10"/>
      <c r="AE34" s="10"/>
      <c r="AF34" s="10"/>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255" x14ac:dyDescent="0.3">
      <c r="N35" s="9"/>
      <c r="O35" s="10"/>
      <c r="P35" s="10"/>
      <c r="Q35" s="10"/>
      <c r="R35" s="10"/>
      <c r="S35" s="10"/>
      <c r="T35" s="10"/>
      <c r="U35" s="10"/>
      <c r="V35" s="10"/>
      <c r="W35" s="10"/>
      <c r="X35" s="10"/>
      <c r="Y35" s="10"/>
      <c r="Z35" s="10"/>
      <c r="AA35" s="10"/>
      <c r="AB35" s="10"/>
      <c r="AC35" s="10"/>
      <c r="AD35" s="10"/>
      <c r="AE35" s="10"/>
      <c r="AF35" s="10"/>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255" ht="30" x14ac:dyDescent="0.4">
      <c r="J36" s="7"/>
      <c r="K36" s="7"/>
      <c r="N36" s="9"/>
      <c r="O36" s="10"/>
      <c r="P36" s="10"/>
      <c r="Q36" s="10"/>
      <c r="R36" s="10"/>
      <c r="S36" s="10"/>
      <c r="T36" s="10"/>
      <c r="U36" s="10"/>
      <c r="V36" s="10"/>
      <c r="W36" s="10"/>
      <c r="X36" s="10"/>
      <c r="Y36" s="10"/>
      <c r="Z36" s="10"/>
      <c r="AA36" s="10"/>
      <c r="AB36" s="10"/>
      <c r="AC36" s="10"/>
      <c r="AD36" s="10"/>
      <c r="AE36" s="10"/>
      <c r="AF36" s="10"/>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255" ht="30" x14ac:dyDescent="0.4">
      <c r="J37" s="7"/>
      <c r="K37" s="7"/>
      <c r="N37" s="9"/>
      <c r="O37" s="10"/>
      <c r="P37" s="10"/>
      <c r="Q37" s="10"/>
      <c r="R37" s="10"/>
      <c r="S37" s="10"/>
      <c r="T37" s="10"/>
      <c r="U37" s="10"/>
      <c r="V37" s="10"/>
      <c r="W37" s="10"/>
      <c r="X37" s="10"/>
      <c r="Y37" s="10"/>
      <c r="Z37" s="10"/>
      <c r="AA37" s="10"/>
      <c r="AB37" s="10"/>
      <c r="AC37" s="10"/>
      <c r="AD37" s="10"/>
      <c r="AE37" s="10"/>
      <c r="AF37" s="10"/>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255" ht="30" x14ac:dyDescent="0.4">
      <c r="J38" s="7"/>
      <c r="K38" s="7"/>
      <c r="N38" s="9"/>
      <c r="O38" s="10"/>
      <c r="P38" s="10"/>
      <c r="Q38" s="10"/>
      <c r="R38" s="10"/>
      <c r="S38" s="10"/>
      <c r="T38" s="10"/>
      <c r="U38" s="10"/>
      <c r="V38" s="10"/>
      <c r="W38" s="10"/>
      <c r="X38" s="10"/>
      <c r="Y38" s="10"/>
      <c r="Z38" s="10"/>
      <c r="AA38" s="10"/>
      <c r="AB38" s="10"/>
      <c r="AC38" s="10"/>
      <c r="AD38" s="10"/>
      <c r="AE38" s="10"/>
      <c r="AF38" s="10"/>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255" ht="30" x14ac:dyDescent="0.4">
      <c r="J39" s="7"/>
      <c r="K39" s="7"/>
      <c r="N39" s="9"/>
      <c r="O39" s="10"/>
      <c r="P39" s="10"/>
      <c r="Q39" s="10"/>
      <c r="R39" s="10"/>
      <c r="S39" s="10"/>
      <c r="T39" s="10"/>
      <c r="U39" s="10"/>
      <c r="V39" s="10"/>
      <c r="W39" s="10"/>
      <c r="X39" s="10"/>
      <c r="Y39" s="10"/>
      <c r="Z39" s="10"/>
      <c r="AA39" s="10"/>
      <c r="AB39" s="10"/>
      <c r="AC39" s="10"/>
      <c r="AD39" s="10"/>
      <c r="AE39" s="10"/>
      <c r="AF39" s="10"/>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255" ht="30" x14ac:dyDescent="0.4">
      <c r="J40" s="7"/>
      <c r="K40" s="7"/>
      <c r="N40" s="9"/>
      <c r="O40" s="10"/>
      <c r="P40" s="10"/>
      <c r="Q40" s="10"/>
      <c r="R40" s="10"/>
      <c r="S40" s="10"/>
      <c r="T40" s="10"/>
      <c r="U40" s="10"/>
      <c r="V40" s="10"/>
      <c r="W40" s="10"/>
      <c r="X40" s="10"/>
      <c r="Y40" s="10"/>
      <c r="Z40" s="10"/>
      <c r="AA40" s="10"/>
      <c r="AB40" s="10"/>
      <c r="AC40" s="10"/>
      <c r="AD40" s="10"/>
      <c r="AE40" s="10"/>
      <c r="AF40" s="10"/>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255" ht="30" x14ac:dyDescent="0.4">
      <c r="J41" s="7"/>
      <c r="K41" s="7"/>
      <c r="N41" s="9"/>
      <c r="O41" s="10"/>
      <c r="P41" s="10"/>
      <c r="Q41" s="10"/>
      <c r="R41" s="10"/>
      <c r="S41" s="10"/>
      <c r="T41" s="10"/>
      <c r="U41" s="10"/>
      <c r="V41" s="10"/>
      <c r="W41" s="10"/>
      <c r="X41" s="10"/>
      <c r="Y41" s="10"/>
      <c r="Z41" s="10"/>
      <c r="AA41" s="10"/>
      <c r="AB41" s="10"/>
      <c r="AC41" s="10"/>
      <c r="AD41" s="10"/>
      <c r="AE41" s="10"/>
      <c r="AF41" s="10"/>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255" ht="30" x14ac:dyDescent="0.4">
      <c r="J42" s="7"/>
      <c r="K42" s="7"/>
      <c r="N42" s="9"/>
      <c r="O42" s="10"/>
      <c r="P42" s="10"/>
      <c r="Q42" s="10"/>
      <c r="R42" s="10"/>
      <c r="S42" s="10"/>
      <c r="T42" s="10"/>
      <c r="U42" s="10"/>
      <c r="V42" s="10"/>
      <c r="W42" s="10"/>
      <c r="X42" s="10"/>
      <c r="Y42" s="10"/>
      <c r="Z42" s="10"/>
      <c r="AA42" s="10"/>
      <c r="AB42" s="10"/>
      <c r="AC42" s="10"/>
      <c r="AD42" s="10"/>
      <c r="AE42" s="10"/>
      <c r="AF42" s="10"/>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row>
    <row r="43" spans="1:255" ht="30" x14ac:dyDescent="0.4">
      <c r="J43" s="7"/>
      <c r="K43" s="7"/>
      <c r="N43" s="6"/>
      <c r="O43" s="5"/>
      <c r="P43" s="5"/>
      <c r="Q43" s="5"/>
      <c r="R43" s="5"/>
      <c r="S43" s="5"/>
      <c r="T43" s="5"/>
    </row>
    <row r="44" spans="1:255" ht="30" x14ac:dyDescent="0.4">
      <c r="J44" s="7"/>
      <c r="K44" s="7"/>
      <c r="N44" s="6"/>
      <c r="O44" s="5"/>
      <c r="P44" s="5"/>
      <c r="Q44" s="5"/>
      <c r="R44" s="5"/>
      <c r="S44" s="5"/>
      <c r="T44" s="5"/>
    </row>
    <row r="45" spans="1:255" ht="30" x14ac:dyDescent="0.4">
      <c r="J45" s="7"/>
      <c r="K45" s="7"/>
      <c r="N45" s="6"/>
      <c r="O45" s="5"/>
      <c r="P45" s="5"/>
      <c r="Q45" s="5"/>
      <c r="R45" s="5"/>
      <c r="S45" s="5"/>
      <c r="T45" s="5"/>
    </row>
    <row r="46" spans="1:255" ht="30" x14ac:dyDescent="0.4">
      <c r="J46" s="7"/>
      <c r="K46" s="7"/>
      <c r="N46" s="6"/>
      <c r="O46" s="5"/>
      <c r="P46" s="5"/>
      <c r="Q46" s="5"/>
      <c r="R46" s="5"/>
      <c r="S46" s="5"/>
      <c r="T46" s="5"/>
    </row>
    <row r="47" spans="1:255" ht="30" x14ac:dyDescent="0.4">
      <c r="J47" s="7"/>
      <c r="K47" s="7"/>
      <c r="N47" s="6"/>
      <c r="O47" s="5"/>
      <c r="P47" s="5"/>
      <c r="Q47" s="5"/>
      <c r="R47" s="5"/>
      <c r="S47" s="5"/>
      <c r="T47" s="5"/>
    </row>
    <row r="48" spans="1:255" ht="30" x14ac:dyDescent="0.4">
      <c r="J48" s="7"/>
      <c r="K48" s="7"/>
      <c r="N48" s="6"/>
      <c r="O48" s="5"/>
      <c r="P48" s="5"/>
      <c r="Q48" s="5"/>
      <c r="R48" s="5"/>
      <c r="S48" s="5"/>
      <c r="T48" s="5"/>
    </row>
    <row r="49" spans="10:20" ht="30" x14ac:dyDescent="0.4">
      <c r="J49" s="7"/>
      <c r="K49" s="7"/>
      <c r="N49" s="6"/>
      <c r="O49" s="5"/>
      <c r="P49" s="5"/>
      <c r="Q49" s="5"/>
      <c r="R49" s="5"/>
      <c r="S49" s="5"/>
      <c r="T49" s="5"/>
    </row>
    <row r="50" spans="10:20" ht="30" x14ac:dyDescent="0.4">
      <c r="J50" s="7"/>
      <c r="K50" s="7"/>
      <c r="N50" s="6"/>
      <c r="O50" s="5"/>
      <c r="P50" s="5"/>
      <c r="Q50" s="5"/>
      <c r="R50" s="5"/>
      <c r="S50" s="5"/>
      <c r="T50" s="5"/>
    </row>
    <row r="51" spans="10:20" ht="30" x14ac:dyDescent="0.4">
      <c r="J51" s="7"/>
      <c r="K51" s="7"/>
      <c r="N51" s="6"/>
      <c r="O51" s="5"/>
      <c r="P51" s="5"/>
      <c r="Q51" s="5"/>
      <c r="R51" s="5"/>
      <c r="S51" s="5"/>
      <c r="T51" s="5"/>
    </row>
    <row r="52" spans="10:20" ht="30" x14ac:dyDescent="0.4">
      <c r="J52" s="7"/>
      <c r="K52" s="7"/>
      <c r="N52" s="6"/>
      <c r="O52" s="5"/>
      <c r="P52" s="5"/>
      <c r="Q52" s="5"/>
      <c r="R52" s="5"/>
      <c r="S52" s="5"/>
      <c r="T52" s="5"/>
    </row>
    <row r="53" spans="10:20" ht="30" x14ac:dyDescent="0.4">
      <c r="J53" s="7"/>
      <c r="K53" s="7"/>
      <c r="N53" s="6"/>
      <c r="O53" s="5"/>
      <c r="P53" s="5"/>
      <c r="Q53" s="5"/>
      <c r="R53" s="5"/>
      <c r="S53" s="5"/>
      <c r="T53" s="5"/>
    </row>
    <row r="54" spans="10:20" ht="30" x14ac:dyDescent="0.4">
      <c r="J54" s="7"/>
      <c r="K54" s="7"/>
      <c r="N54" s="6"/>
      <c r="O54" s="5"/>
      <c r="P54" s="5"/>
      <c r="Q54" s="5"/>
      <c r="R54" s="5"/>
      <c r="S54" s="5"/>
      <c r="T54" s="5"/>
    </row>
    <row r="55" spans="10:20" ht="30" x14ac:dyDescent="0.4">
      <c r="J55" s="7"/>
      <c r="K55" s="7"/>
      <c r="N55" s="6"/>
      <c r="O55" s="5"/>
      <c r="P55" s="5"/>
      <c r="Q55" s="5"/>
      <c r="R55" s="5"/>
      <c r="S55" s="5"/>
      <c r="T55" s="5"/>
    </row>
    <row r="56" spans="10:20" ht="30" x14ac:dyDescent="0.4">
      <c r="J56" s="7"/>
      <c r="K56" s="7"/>
      <c r="N56" s="6"/>
      <c r="O56" s="5"/>
      <c r="P56" s="5"/>
      <c r="Q56" s="5"/>
      <c r="R56" s="5"/>
      <c r="S56" s="5"/>
      <c r="T56" s="5"/>
    </row>
    <row r="57" spans="10:20" ht="30" x14ac:dyDescent="0.4">
      <c r="J57" s="7"/>
      <c r="K57" s="7"/>
      <c r="N57" s="6"/>
      <c r="O57" s="5"/>
      <c r="P57" s="5"/>
      <c r="Q57" s="5"/>
      <c r="R57" s="5"/>
      <c r="S57" s="5"/>
      <c r="T57" s="5"/>
    </row>
    <row r="58" spans="10:20" ht="30" x14ac:dyDescent="0.4">
      <c r="J58" s="7"/>
      <c r="K58" s="7"/>
      <c r="N58" s="6"/>
      <c r="O58" s="5"/>
      <c r="P58" s="5"/>
      <c r="Q58" s="5"/>
      <c r="R58" s="5"/>
      <c r="S58" s="5"/>
      <c r="T58" s="5"/>
    </row>
    <row r="59" spans="10:20" ht="30" x14ac:dyDescent="0.4">
      <c r="J59" s="7"/>
      <c r="K59" s="7"/>
      <c r="N59" s="6"/>
      <c r="O59" s="5"/>
      <c r="P59" s="5"/>
      <c r="Q59" s="5"/>
      <c r="R59" s="5"/>
      <c r="S59" s="5"/>
      <c r="T59" s="5"/>
    </row>
    <row r="60" spans="10:20" ht="30" x14ac:dyDescent="0.4">
      <c r="J60" s="7"/>
      <c r="K60" s="7"/>
      <c r="N60" s="6"/>
      <c r="O60" s="5"/>
      <c r="P60" s="5"/>
      <c r="Q60" s="5"/>
      <c r="R60" s="5"/>
      <c r="S60" s="5"/>
      <c r="T60" s="5"/>
    </row>
    <row r="61" spans="10:20" ht="30" x14ac:dyDescent="0.4">
      <c r="J61" s="7"/>
      <c r="K61" s="7"/>
      <c r="N61" s="6"/>
      <c r="O61" s="5"/>
      <c r="P61" s="5"/>
      <c r="Q61" s="5"/>
      <c r="R61" s="5"/>
      <c r="S61" s="5"/>
      <c r="T61" s="5"/>
    </row>
    <row r="62" spans="10:20" ht="30" x14ac:dyDescent="0.4">
      <c r="J62" s="7"/>
      <c r="K62" s="7"/>
      <c r="N62" s="6"/>
      <c r="O62" s="5"/>
      <c r="P62" s="5"/>
      <c r="Q62" s="5"/>
      <c r="R62" s="5"/>
      <c r="S62" s="5"/>
      <c r="T62" s="5"/>
    </row>
    <row r="63" spans="10:20" ht="30" x14ac:dyDescent="0.4">
      <c r="J63" s="7"/>
      <c r="K63" s="7"/>
      <c r="N63" s="6"/>
      <c r="O63" s="5"/>
      <c r="P63" s="5"/>
      <c r="Q63" s="5"/>
      <c r="R63" s="5"/>
      <c r="S63" s="5"/>
      <c r="T63" s="5"/>
    </row>
    <row r="64" spans="10:20" ht="30" x14ac:dyDescent="0.4">
      <c r="J64" s="7"/>
      <c r="K64" s="7"/>
      <c r="N64" s="6"/>
      <c r="O64" s="5"/>
      <c r="P64" s="5"/>
      <c r="Q64" s="5"/>
      <c r="R64" s="5"/>
      <c r="S64" s="5"/>
      <c r="T64" s="5"/>
    </row>
    <row r="65" spans="10:20" ht="30" x14ac:dyDescent="0.4">
      <c r="J65" s="7"/>
      <c r="K65" s="7"/>
      <c r="N65" s="6"/>
      <c r="O65" s="5"/>
      <c r="P65" s="5"/>
      <c r="Q65" s="5"/>
      <c r="R65" s="5"/>
      <c r="S65" s="5"/>
      <c r="T65" s="5"/>
    </row>
    <row r="66" spans="10:20" ht="30" x14ac:dyDescent="0.4">
      <c r="J66" s="7"/>
      <c r="K66" s="7"/>
      <c r="N66" s="6"/>
      <c r="O66" s="5"/>
      <c r="P66" s="5"/>
      <c r="Q66" s="5"/>
      <c r="R66" s="5"/>
      <c r="S66" s="5"/>
      <c r="T66" s="5"/>
    </row>
    <row r="67" spans="10:20" ht="30" x14ac:dyDescent="0.4">
      <c r="J67" s="7"/>
      <c r="K67" s="7"/>
      <c r="N67" s="6"/>
      <c r="O67" s="5"/>
      <c r="P67" s="5"/>
      <c r="Q67" s="5"/>
      <c r="R67" s="5"/>
      <c r="S67" s="5"/>
      <c r="T67" s="5"/>
    </row>
    <row r="68" spans="10:20" ht="30" x14ac:dyDescent="0.4">
      <c r="J68" s="7"/>
      <c r="K68" s="7"/>
      <c r="N68" s="6"/>
      <c r="O68" s="5"/>
      <c r="P68" s="5"/>
      <c r="Q68" s="5"/>
      <c r="R68" s="5"/>
      <c r="S68" s="5"/>
      <c r="T68" s="5"/>
    </row>
    <row r="69" spans="10:20" ht="30" x14ac:dyDescent="0.4">
      <c r="J69" s="7"/>
      <c r="K69" s="7"/>
      <c r="N69" s="6"/>
      <c r="O69" s="5"/>
      <c r="P69" s="5"/>
      <c r="Q69" s="5"/>
      <c r="R69" s="5"/>
      <c r="S69" s="5"/>
      <c r="T69" s="5"/>
    </row>
    <row r="70" spans="10:20" ht="30" x14ac:dyDescent="0.4">
      <c r="J70" s="7"/>
      <c r="K70" s="7"/>
      <c r="N70" s="6"/>
      <c r="O70" s="5"/>
      <c r="P70" s="5"/>
      <c r="Q70" s="5"/>
      <c r="R70" s="5"/>
      <c r="S70" s="5"/>
      <c r="T70" s="5"/>
    </row>
    <row r="71" spans="10:20" ht="30" x14ac:dyDescent="0.4">
      <c r="J71" s="7"/>
      <c r="K71" s="7"/>
      <c r="N71" s="6"/>
      <c r="O71" s="5"/>
      <c r="P71" s="5"/>
      <c r="Q71" s="5"/>
      <c r="R71" s="5"/>
      <c r="S71" s="5"/>
      <c r="T71" s="5"/>
    </row>
    <row r="72" spans="10:20" ht="30" x14ac:dyDescent="0.4">
      <c r="J72" s="7"/>
      <c r="K72" s="7"/>
      <c r="N72" s="6"/>
      <c r="O72" s="5"/>
      <c r="P72" s="5"/>
      <c r="Q72" s="5"/>
      <c r="R72" s="5"/>
      <c r="S72" s="5"/>
      <c r="T72" s="5"/>
    </row>
    <row r="73" spans="10:20" ht="30" x14ac:dyDescent="0.4">
      <c r="J73" s="7"/>
      <c r="K73" s="7"/>
      <c r="N73" s="6"/>
      <c r="O73" s="5"/>
      <c r="P73" s="5"/>
      <c r="Q73" s="5"/>
      <c r="R73" s="5"/>
      <c r="S73" s="5"/>
      <c r="T73" s="5"/>
    </row>
    <row r="74" spans="10:20" ht="30" x14ac:dyDescent="0.4">
      <c r="J74" s="7"/>
      <c r="K74" s="7"/>
      <c r="N74" s="6"/>
      <c r="O74" s="5"/>
      <c r="P74" s="5"/>
      <c r="Q74" s="5"/>
      <c r="R74" s="5"/>
      <c r="S74" s="5"/>
      <c r="T74" s="5"/>
    </row>
    <row r="75" spans="10:20" ht="30" x14ac:dyDescent="0.4">
      <c r="J75" s="7"/>
      <c r="K75" s="7"/>
      <c r="N75" s="6"/>
      <c r="O75" s="5"/>
      <c r="P75" s="5"/>
      <c r="Q75" s="5"/>
      <c r="R75" s="5"/>
      <c r="S75" s="5"/>
      <c r="T75" s="5"/>
    </row>
    <row r="76" spans="10:20" ht="30" x14ac:dyDescent="0.4">
      <c r="J76" s="7"/>
      <c r="K76" s="7"/>
      <c r="N76" s="6"/>
      <c r="O76" s="5"/>
      <c r="P76" s="5"/>
      <c r="Q76" s="5"/>
      <c r="R76" s="5"/>
      <c r="S76" s="5"/>
      <c r="T76" s="5"/>
    </row>
    <row r="77" spans="10:20" ht="30" x14ac:dyDescent="0.4">
      <c r="J77" s="7"/>
      <c r="K77" s="7"/>
      <c r="N77" s="6"/>
      <c r="O77" s="5"/>
      <c r="P77" s="5"/>
      <c r="Q77" s="5"/>
      <c r="R77" s="5"/>
      <c r="S77" s="5"/>
      <c r="T77" s="5"/>
    </row>
    <row r="78" spans="10:20" ht="30" x14ac:dyDescent="0.4">
      <c r="J78" s="7"/>
      <c r="K78" s="7"/>
      <c r="N78" s="6"/>
      <c r="O78" s="5"/>
      <c r="P78" s="5"/>
      <c r="Q78" s="5"/>
      <c r="R78" s="5"/>
      <c r="S78" s="5"/>
      <c r="T78" s="5"/>
    </row>
    <row r="79" spans="10:20" ht="30" x14ac:dyDescent="0.4">
      <c r="J79" s="7"/>
      <c r="K79" s="7"/>
      <c r="N79" s="6"/>
      <c r="O79" s="5"/>
      <c r="P79" s="5"/>
      <c r="Q79" s="5"/>
      <c r="R79" s="5"/>
      <c r="S79" s="5"/>
      <c r="T79" s="5"/>
    </row>
    <row r="80" spans="10:20" ht="30" x14ac:dyDescent="0.4">
      <c r="J80" s="7"/>
      <c r="K80" s="7"/>
      <c r="N80" s="6"/>
      <c r="O80" s="5"/>
      <c r="P80" s="5"/>
      <c r="Q80" s="5"/>
      <c r="R80" s="5"/>
      <c r="S80" s="5"/>
      <c r="T80" s="5"/>
    </row>
    <row r="81" spans="10:20" ht="30" x14ac:dyDescent="0.4">
      <c r="J81" s="7"/>
      <c r="K81" s="7"/>
      <c r="N81" s="6"/>
      <c r="O81" s="5"/>
      <c r="P81" s="5"/>
      <c r="Q81" s="5"/>
      <c r="R81" s="5"/>
      <c r="S81" s="5"/>
      <c r="T81" s="5"/>
    </row>
    <row r="82" spans="10:20" ht="30" x14ac:dyDescent="0.4">
      <c r="J82" s="7"/>
      <c r="K82" s="7"/>
      <c r="N82" s="6"/>
      <c r="O82" s="5"/>
      <c r="P82" s="5"/>
      <c r="Q82" s="5"/>
      <c r="R82" s="5"/>
      <c r="S82" s="5"/>
      <c r="T82" s="5"/>
    </row>
    <row r="83" spans="10:20" ht="30" x14ac:dyDescent="0.4">
      <c r="J83" s="7"/>
      <c r="K83" s="7"/>
      <c r="N83" s="6"/>
      <c r="O83" s="5"/>
      <c r="P83" s="5"/>
      <c r="Q83" s="5"/>
      <c r="R83" s="5"/>
      <c r="S83" s="5"/>
      <c r="T83" s="5"/>
    </row>
    <row r="84" spans="10:20" ht="30" x14ac:dyDescent="0.4">
      <c r="J84" s="7"/>
      <c r="K84" s="8"/>
      <c r="N84" s="6"/>
      <c r="O84" s="5"/>
      <c r="P84" s="5"/>
      <c r="Q84" s="5"/>
      <c r="R84" s="5"/>
      <c r="S84" s="5"/>
      <c r="T84" s="5"/>
    </row>
    <row r="85" spans="10:20" ht="30" x14ac:dyDescent="0.4">
      <c r="J85" s="7"/>
      <c r="K85" s="7"/>
      <c r="N85" s="6"/>
      <c r="O85" s="5"/>
      <c r="P85" s="5"/>
      <c r="Q85" s="5"/>
      <c r="R85" s="5"/>
      <c r="S85" s="5"/>
      <c r="T85" s="5"/>
    </row>
    <row r="86" spans="10:20" ht="30" x14ac:dyDescent="0.4">
      <c r="J86" s="7"/>
      <c r="K86" s="7"/>
      <c r="N86" s="6"/>
      <c r="O86" s="5"/>
      <c r="P86" s="5"/>
      <c r="Q86" s="5"/>
      <c r="R86" s="5"/>
      <c r="S86" s="5"/>
      <c r="T86" s="5"/>
    </row>
    <row r="87" spans="10:20" ht="30" x14ac:dyDescent="0.4">
      <c r="J87" s="7"/>
      <c r="K87" s="7"/>
      <c r="N87" s="6"/>
      <c r="O87" s="5"/>
      <c r="P87" s="5"/>
      <c r="Q87" s="5"/>
      <c r="R87" s="5"/>
      <c r="S87" s="5"/>
      <c r="T87" s="5"/>
    </row>
    <row r="88" spans="10:20" ht="30" x14ac:dyDescent="0.4">
      <c r="J88" s="7"/>
      <c r="K88" s="7"/>
      <c r="N88" s="6"/>
      <c r="O88" s="5"/>
      <c r="P88" s="5"/>
      <c r="Q88" s="5"/>
      <c r="R88" s="5"/>
      <c r="S88" s="5"/>
      <c r="T88" s="5"/>
    </row>
    <row r="89" spans="10:20" ht="30" x14ac:dyDescent="0.4">
      <c r="J89" s="7"/>
      <c r="K89" s="7"/>
      <c r="N89" s="6"/>
      <c r="O89" s="5"/>
      <c r="P89" s="5"/>
      <c r="Q89" s="5"/>
      <c r="R89" s="5"/>
      <c r="S89" s="5"/>
      <c r="T89" s="5"/>
    </row>
    <row r="90" spans="10:20" ht="30" x14ac:dyDescent="0.4">
      <c r="J90" s="7"/>
      <c r="K90" s="7"/>
      <c r="N90" s="6"/>
      <c r="O90" s="5"/>
      <c r="P90" s="5"/>
      <c r="Q90" s="5"/>
      <c r="R90" s="5"/>
      <c r="S90" s="5"/>
      <c r="T90" s="5"/>
    </row>
    <row r="91" spans="10:20" ht="30" x14ac:dyDescent="0.4">
      <c r="J91" s="7"/>
      <c r="K91" s="7"/>
      <c r="N91" s="6"/>
      <c r="O91" s="5"/>
      <c r="P91" s="5"/>
      <c r="Q91" s="5"/>
      <c r="R91" s="5"/>
      <c r="S91" s="5"/>
      <c r="T91" s="5"/>
    </row>
    <row r="92" spans="10:20" ht="30" x14ac:dyDescent="0.4">
      <c r="J92" s="7"/>
      <c r="K92" s="7"/>
      <c r="N92" s="6"/>
      <c r="O92" s="5"/>
      <c r="P92" s="5"/>
      <c r="Q92" s="5"/>
      <c r="R92" s="5"/>
      <c r="S92" s="5"/>
      <c r="T92" s="5"/>
    </row>
    <row r="93" spans="10:20" ht="30" x14ac:dyDescent="0.4">
      <c r="J93" s="7"/>
      <c r="K93" s="7"/>
      <c r="N93" s="6"/>
      <c r="O93" s="5"/>
      <c r="P93" s="5"/>
      <c r="Q93" s="5"/>
      <c r="R93" s="5"/>
      <c r="S93" s="5"/>
      <c r="T93" s="5"/>
    </row>
    <row r="94" spans="10:20" ht="30" x14ac:dyDescent="0.4">
      <c r="J94" s="7"/>
      <c r="K94" s="7"/>
      <c r="N94" s="6"/>
      <c r="O94" s="5"/>
      <c r="P94" s="5"/>
      <c r="Q94" s="5"/>
      <c r="R94" s="5"/>
      <c r="S94" s="5"/>
      <c r="T94" s="5"/>
    </row>
    <row r="95" spans="10:20" ht="30" x14ac:dyDescent="0.4">
      <c r="J95" s="7"/>
      <c r="K95" s="7"/>
      <c r="N95" s="6"/>
      <c r="O95" s="5"/>
      <c r="P95" s="5"/>
      <c r="Q95" s="5"/>
      <c r="R95" s="5"/>
      <c r="S95" s="5"/>
      <c r="T95" s="5"/>
    </row>
    <row r="96" spans="10:20" ht="30" x14ac:dyDescent="0.4">
      <c r="J96" s="7"/>
      <c r="K96" s="7"/>
      <c r="N96" s="6"/>
      <c r="O96" s="5"/>
      <c r="P96" s="5"/>
      <c r="Q96" s="5"/>
      <c r="R96" s="5"/>
      <c r="S96" s="5"/>
      <c r="T96" s="5"/>
    </row>
    <row r="97" spans="10:20" ht="30" x14ac:dyDescent="0.4">
      <c r="J97" s="7"/>
      <c r="K97" s="7"/>
      <c r="N97" s="6"/>
      <c r="O97" s="5"/>
      <c r="P97" s="5"/>
      <c r="Q97" s="5"/>
      <c r="R97" s="5"/>
      <c r="S97" s="5"/>
      <c r="T97" s="5"/>
    </row>
    <row r="98" spans="10:20" ht="30" x14ac:dyDescent="0.4">
      <c r="J98" s="7"/>
      <c r="K98" s="7"/>
      <c r="N98" s="6"/>
      <c r="O98" s="5"/>
      <c r="P98" s="5"/>
      <c r="Q98" s="5"/>
      <c r="R98" s="5"/>
      <c r="S98" s="5"/>
      <c r="T98" s="5"/>
    </row>
    <row r="99" spans="10:20" ht="30" x14ac:dyDescent="0.4">
      <c r="J99" s="7"/>
      <c r="K99" s="7"/>
      <c r="N99" s="6"/>
      <c r="O99" s="5"/>
      <c r="P99" s="5"/>
      <c r="Q99" s="5"/>
      <c r="R99" s="5"/>
      <c r="S99" s="5"/>
      <c r="T99" s="5"/>
    </row>
    <row r="100" spans="10:20" ht="30" x14ac:dyDescent="0.4">
      <c r="J100" s="7"/>
      <c r="K100" s="7"/>
      <c r="N100" s="6"/>
      <c r="O100" s="5"/>
      <c r="P100" s="5"/>
      <c r="Q100" s="5"/>
      <c r="R100" s="5"/>
      <c r="S100" s="5"/>
      <c r="T100" s="5"/>
    </row>
    <row r="101" spans="10:20" ht="30" x14ac:dyDescent="0.4">
      <c r="J101" s="7"/>
      <c r="K101" s="7"/>
      <c r="N101" s="6"/>
      <c r="O101" s="5"/>
      <c r="P101" s="5"/>
      <c r="Q101" s="5"/>
      <c r="R101" s="5"/>
      <c r="S101" s="5"/>
      <c r="T101" s="5"/>
    </row>
    <row r="102" spans="10:20" ht="30" x14ac:dyDescent="0.4">
      <c r="J102" s="7"/>
      <c r="K102" s="7"/>
      <c r="N102" s="6"/>
      <c r="O102" s="5"/>
      <c r="P102" s="5"/>
      <c r="Q102" s="5"/>
      <c r="R102" s="5"/>
      <c r="S102" s="5"/>
      <c r="T102" s="5"/>
    </row>
    <row r="103" spans="10:20" ht="30" x14ac:dyDescent="0.4">
      <c r="J103" s="7"/>
      <c r="K103" s="7"/>
      <c r="N103" s="6"/>
      <c r="O103" s="5"/>
      <c r="P103" s="5"/>
      <c r="Q103" s="5"/>
      <c r="R103" s="5"/>
      <c r="S103" s="5"/>
      <c r="T103" s="5"/>
    </row>
    <row r="104" spans="10:20" ht="30" x14ac:dyDescent="0.4">
      <c r="J104" s="7"/>
      <c r="K104" s="7"/>
      <c r="N104" s="6"/>
      <c r="O104" s="5"/>
      <c r="P104" s="5"/>
      <c r="Q104" s="5"/>
      <c r="R104" s="5"/>
      <c r="S104" s="5"/>
      <c r="T104" s="5"/>
    </row>
    <row r="105" spans="10:20" ht="30" x14ac:dyDescent="0.4">
      <c r="J105" s="7"/>
      <c r="K105" s="7"/>
      <c r="N105" s="6"/>
      <c r="O105" s="5"/>
      <c r="P105" s="5"/>
      <c r="Q105" s="5"/>
      <c r="R105" s="5"/>
      <c r="S105" s="5"/>
      <c r="T105" s="5"/>
    </row>
    <row r="106" spans="10:20" ht="30" x14ac:dyDescent="0.4">
      <c r="J106" s="7"/>
      <c r="K106" s="7"/>
      <c r="N106" s="6"/>
      <c r="O106" s="5"/>
      <c r="P106" s="5"/>
      <c r="Q106" s="5"/>
      <c r="R106" s="5"/>
      <c r="S106" s="5"/>
      <c r="T106" s="5"/>
    </row>
    <row r="107" spans="10:20" ht="30" x14ac:dyDescent="0.4">
      <c r="J107" s="7"/>
      <c r="K107" s="7"/>
      <c r="N107" s="6"/>
      <c r="O107" s="5"/>
      <c r="P107" s="5"/>
      <c r="Q107" s="5"/>
      <c r="R107" s="5"/>
      <c r="S107" s="5"/>
      <c r="T107" s="5"/>
    </row>
    <row r="108" spans="10:20" ht="30" x14ac:dyDescent="0.4">
      <c r="J108" s="7"/>
      <c r="K108" s="7"/>
      <c r="N108" s="6"/>
      <c r="O108" s="5"/>
      <c r="P108" s="5"/>
      <c r="Q108" s="5"/>
      <c r="R108" s="5"/>
      <c r="S108" s="5"/>
      <c r="T108" s="5"/>
    </row>
    <row r="109" spans="10:20" ht="30" x14ac:dyDescent="0.4">
      <c r="J109" s="7"/>
      <c r="K109" s="7"/>
      <c r="N109" s="6"/>
      <c r="O109" s="5"/>
      <c r="P109" s="5"/>
      <c r="Q109" s="5"/>
      <c r="R109" s="5"/>
      <c r="S109" s="5"/>
      <c r="T109" s="5"/>
    </row>
    <row r="110" spans="10:20" ht="30" x14ac:dyDescent="0.4">
      <c r="J110" s="7"/>
      <c r="K110" s="7"/>
      <c r="N110" s="6"/>
      <c r="O110" s="5"/>
      <c r="P110" s="5"/>
      <c r="Q110" s="5"/>
      <c r="R110" s="5"/>
      <c r="S110" s="5"/>
      <c r="T110" s="5"/>
    </row>
    <row r="111" spans="10:20" ht="30" x14ac:dyDescent="0.4">
      <c r="J111" s="7"/>
      <c r="K111" s="7"/>
      <c r="N111" s="6"/>
      <c r="O111" s="5"/>
      <c r="P111" s="5"/>
      <c r="Q111" s="5"/>
      <c r="R111" s="5"/>
      <c r="S111" s="5"/>
      <c r="T111" s="5"/>
    </row>
    <row r="112" spans="10:20" ht="30" x14ac:dyDescent="0.4">
      <c r="J112" s="7"/>
      <c r="K112" s="7"/>
      <c r="N112" s="6"/>
      <c r="O112" s="5"/>
      <c r="P112" s="5"/>
      <c r="Q112" s="5"/>
      <c r="R112" s="5"/>
      <c r="S112" s="5"/>
      <c r="T112" s="5"/>
    </row>
    <row r="113" spans="10:20" ht="30" x14ac:dyDescent="0.4">
      <c r="J113" s="7"/>
      <c r="K113" s="7"/>
      <c r="N113" s="6"/>
      <c r="O113" s="5"/>
      <c r="P113" s="5"/>
      <c r="Q113" s="5"/>
      <c r="R113" s="5"/>
      <c r="S113" s="5"/>
      <c r="T113" s="5"/>
    </row>
    <row r="114" spans="10:20" ht="30" x14ac:dyDescent="0.4">
      <c r="J114" s="7"/>
      <c r="K114" s="7"/>
      <c r="N114" s="6"/>
      <c r="O114" s="5"/>
      <c r="P114" s="5"/>
      <c r="Q114" s="5"/>
      <c r="R114" s="5"/>
      <c r="S114" s="5"/>
      <c r="T114" s="5"/>
    </row>
    <row r="115" spans="10:20" ht="30" x14ac:dyDescent="0.4">
      <c r="J115" s="7"/>
      <c r="K115" s="7"/>
      <c r="N115" s="6"/>
      <c r="O115" s="5"/>
      <c r="P115" s="5"/>
      <c r="Q115" s="5"/>
      <c r="R115" s="5"/>
      <c r="S115" s="5"/>
      <c r="T115" s="5"/>
    </row>
    <row r="116" spans="10:20" ht="30" x14ac:dyDescent="0.4">
      <c r="J116" s="7"/>
      <c r="K116" s="7"/>
      <c r="N116" s="6"/>
      <c r="O116" s="5"/>
      <c r="P116" s="5"/>
      <c r="Q116" s="5"/>
      <c r="R116" s="5"/>
      <c r="S116" s="5"/>
      <c r="T116" s="5"/>
    </row>
    <row r="117" spans="10:20" ht="30" x14ac:dyDescent="0.4">
      <c r="J117" s="7"/>
      <c r="K117" s="7"/>
      <c r="N117" s="6"/>
      <c r="O117" s="5"/>
      <c r="P117" s="5"/>
      <c r="Q117" s="5"/>
      <c r="R117" s="5"/>
      <c r="S117" s="5"/>
      <c r="T117" s="5"/>
    </row>
    <row r="118" spans="10:20" ht="30" x14ac:dyDescent="0.4">
      <c r="J118" s="7"/>
      <c r="K118" s="7"/>
      <c r="N118" s="6"/>
      <c r="O118" s="5"/>
      <c r="P118" s="5"/>
      <c r="Q118" s="5"/>
      <c r="R118" s="5"/>
      <c r="S118" s="5"/>
      <c r="T118" s="5"/>
    </row>
    <row r="119" spans="10:20" ht="30" x14ac:dyDescent="0.4">
      <c r="J119" s="7"/>
      <c r="K119" s="7"/>
      <c r="N119" s="6"/>
      <c r="O119" s="5"/>
      <c r="P119" s="5"/>
      <c r="Q119" s="5"/>
      <c r="R119" s="5"/>
      <c r="S119" s="5"/>
      <c r="T119" s="5"/>
    </row>
    <row r="120" spans="10:20" ht="30" x14ac:dyDescent="0.4">
      <c r="J120" s="7"/>
      <c r="K120" s="7"/>
      <c r="N120" s="6"/>
      <c r="O120" s="5"/>
      <c r="P120" s="5"/>
      <c r="Q120" s="5"/>
      <c r="R120" s="5"/>
      <c r="S120" s="5"/>
      <c r="T120" s="5"/>
    </row>
    <row r="121" spans="10:20" ht="30" x14ac:dyDescent="0.4">
      <c r="J121" s="7"/>
      <c r="K121" s="7"/>
      <c r="N121" s="6"/>
      <c r="O121" s="5"/>
      <c r="P121" s="5"/>
      <c r="Q121" s="5"/>
      <c r="R121" s="5"/>
      <c r="S121" s="5"/>
      <c r="T121" s="5"/>
    </row>
    <row r="122" spans="10:20" ht="30" x14ac:dyDescent="0.4">
      <c r="J122" s="7"/>
      <c r="K122" s="7"/>
      <c r="N122" s="6"/>
      <c r="O122" s="5"/>
      <c r="P122" s="5"/>
      <c r="Q122" s="5"/>
      <c r="R122" s="5"/>
      <c r="S122" s="5"/>
      <c r="T122" s="5"/>
    </row>
    <row r="123" spans="10:20" ht="30" x14ac:dyDescent="0.4">
      <c r="J123" s="7"/>
      <c r="K123" s="7"/>
      <c r="N123" s="6"/>
      <c r="O123" s="5"/>
      <c r="P123" s="5"/>
      <c r="Q123" s="5"/>
      <c r="R123" s="5"/>
      <c r="S123" s="5"/>
      <c r="T123" s="5"/>
    </row>
    <row r="124" spans="10:20" ht="30" x14ac:dyDescent="0.4">
      <c r="J124" s="7"/>
      <c r="K124" s="7"/>
      <c r="N124" s="6"/>
      <c r="O124" s="5"/>
      <c r="P124" s="5"/>
      <c r="Q124" s="5"/>
      <c r="R124" s="5"/>
      <c r="S124" s="5"/>
      <c r="T124" s="5"/>
    </row>
    <row r="125" spans="10:20" ht="30" x14ac:dyDescent="0.4">
      <c r="J125" s="7"/>
      <c r="K125" s="7"/>
      <c r="N125" s="6"/>
      <c r="O125" s="5"/>
      <c r="P125" s="5"/>
      <c r="Q125" s="5"/>
      <c r="R125" s="5"/>
      <c r="S125" s="5"/>
      <c r="T125" s="5"/>
    </row>
    <row r="126" spans="10:20" ht="30" x14ac:dyDescent="0.4">
      <c r="J126" s="7"/>
      <c r="K126" s="7"/>
      <c r="N126" s="6"/>
      <c r="O126" s="5"/>
      <c r="P126" s="5"/>
      <c r="Q126" s="5"/>
      <c r="R126" s="5"/>
      <c r="S126" s="5"/>
      <c r="T126" s="5"/>
    </row>
    <row r="127" spans="10:20" ht="30" x14ac:dyDescent="0.4">
      <c r="J127" s="7"/>
      <c r="K127" s="7"/>
      <c r="N127" s="6"/>
      <c r="O127" s="5"/>
      <c r="P127" s="5"/>
      <c r="Q127" s="5"/>
      <c r="R127" s="5"/>
      <c r="S127" s="5"/>
      <c r="T127" s="5"/>
    </row>
    <row r="128" spans="10:20" ht="30" x14ac:dyDescent="0.4">
      <c r="J128" s="7"/>
      <c r="K128" s="7"/>
      <c r="N128" s="6"/>
      <c r="O128" s="5"/>
      <c r="P128" s="5"/>
      <c r="Q128" s="5"/>
      <c r="R128" s="5"/>
      <c r="S128" s="5"/>
      <c r="T128" s="5"/>
    </row>
    <row r="129" spans="10:20" ht="30" x14ac:dyDescent="0.4">
      <c r="J129" s="7"/>
      <c r="K129" s="7"/>
      <c r="N129" s="6"/>
      <c r="O129" s="5"/>
      <c r="P129" s="5"/>
      <c r="Q129" s="5"/>
      <c r="R129" s="5"/>
      <c r="S129" s="5"/>
      <c r="T129" s="5"/>
    </row>
    <row r="130" spans="10:20" ht="30" x14ac:dyDescent="0.4">
      <c r="J130" s="7"/>
      <c r="K130" s="7"/>
      <c r="N130" s="6"/>
      <c r="O130" s="5"/>
      <c r="P130" s="5"/>
      <c r="Q130" s="5"/>
      <c r="R130" s="5"/>
      <c r="S130" s="5"/>
      <c r="T130" s="5"/>
    </row>
    <row r="131" spans="10:20" ht="30" x14ac:dyDescent="0.4">
      <c r="J131" s="7"/>
      <c r="K131" s="7"/>
      <c r="N131" s="6"/>
      <c r="O131" s="5"/>
      <c r="P131" s="5"/>
      <c r="Q131" s="5"/>
      <c r="R131" s="5"/>
      <c r="S131" s="5"/>
      <c r="T131" s="5"/>
    </row>
    <row r="132" spans="10:20" ht="30" x14ac:dyDescent="0.4">
      <c r="J132" s="7"/>
      <c r="K132" s="7"/>
      <c r="N132" s="6"/>
      <c r="O132" s="5"/>
      <c r="P132" s="5"/>
      <c r="Q132" s="5"/>
      <c r="R132" s="5"/>
      <c r="S132" s="5"/>
      <c r="T132" s="5"/>
    </row>
    <row r="133" spans="10:20" ht="30" x14ac:dyDescent="0.4">
      <c r="J133" s="7"/>
      <c r="K133" s="7"/>
      <c r="N133" s="6"/>
      <c r="O133" s="5"/>
      <c r="P133" s="5"/>
      <c r="Q133" s="5"/>
      <c r="R133" s="5"/>
      <c r="S133" s="5"/>
      <c r="T133" s="5"/>
    </row>
    <row r="134" spans="10:20" ht="30" x14ac:dyDescent="0.4">
      <c r="J134" s="7"/>
      <c r="K134" s="7"/>
      <c r="N134" s="6"/>
      <c r="O134" s="5"/>
      <c r="P134" s="5"/>
      <c r="Q134" s="5"/>
      <c r="R134" s="5"/>
      <c r="S134" s="5"/>
      <c r="T134" s="5"/>
    </row>
    <row r="135" spans="10:20" ht="30" x14ac:dyDescent="0.4">
      <c r="J135" s="7"/>
      <c r="K135" s="7"/>
      <c r="N135" s="6"/>
      <c r="O135" s="5"/>
      <c r="P135" s="5"/>
      <c r="Q135" s="5"/>
      <c r="R135" s="5"/>
      <c r="S135" s="5"/>
      <c r="T135" s="5"/>
    </row>
    <row r="136" spans="10:20" ht="30" x14ac:dyDescent="0.4">
      <c r="J136" s="7"/>
      <c r="K136" s="7"/>
      <c r="N136" s="6"/>
      <c r="O136" s="5"/>
      <c r="P136" s="5"/>
      <c r="Q136" s="5"/>
      <c r="R136" s="5"/>
      <c r="S136" s="5"/>
      <c r="T136" s="5"/>
    </row>
    <row r="137" spans="10:20" ht="30" x14ac:dyDescent="0.4">
      <c r="J137" s="7"/>
      <c r="K137" s="7"/>
      <c r="N137" s="6"/>
      <c r="O137" s="5"/>
      <c r="P137" s="5"/>
      <c r="Q137" s="5"/>
      <c r="R137" s="5"/>
      <c r="S137" s="5"/>
      <c r="T137" s="5"/>
    </row>
    <row r="138" spans="10:20" ht="30" x14ac:dyDescent="0.4">
      <c r="J138" s="7"/>
      <c r="K138" s="7"/>
      <c r="N138" s="6"/>
      <c r="O138" s="5"/>
      <c r="P138" s="5"/>
      <c r="Q138" s="5"/>
      <c r="R138" s="5"/>
      <c r="S138" s="5"/>
      <c r="T138" s="5"/>
    </row>
    <row r="139" spans="10:20" ht="30" x14ac:dyDescent="0.4">
      <c r="J139" s="7"/>
      <c r="K139" s="7"/>
      <c r="N139" s="6"/>
      <c r="O139" s="5"/>
      <c r="P139" s="5"/>
      <c r="Q139" s="5"/>
      <c r="R139" s="5"/>
      <c r="S139" s="5"/>
      <c r="T139" s="5"/>
    </row>
    <row r="140" spans="10:20" ht="30" x14ac:dyDescent="0.4">
      <c r="J140" s="7"/>
      <c r="K140" s="7"/>
      <c r="N140" s="6"/>
      <c r="O140" s="5"/>
      <c r="P140" s="5"/>
      <c r="Q140" s="5"/>
      <c r="R140" s="5"/>
      <c r="S140" s="5"/>
      <c r="T140" s="5"/>
    </row>
    <row r="141" spans="10:20" ht="30" x14ac:dyDescent="0.4">
      <c r="J141" s="7"/>
      <c r="K141" s="7"/>
      <c r="N141" s="6"/>
      <c r="O141" s="5"/>
      <c r="P141" s="5"/>
      <c r="Q141" s="5"/>
      <c r="R141" s="5"/>
      <c r="S141" s="5"/>
      <c r="T141" s="5"/>
    </row>
    <row r="142" spans="10:20" ht="30" x14ac:dyDescent="0.4">
      <c r="J142" s="7"/>
      <c r="K142" s="7"/>
      <c r="N142" s="6"/>
      <c r="O142" s="5"/>
      <c r="P142" s="5"/>
      <c r="Q142" s="5"/>
      <c r="R142" s="5"/>
      <c r="S142" s="5"/>
      <c r="T142" s="5"/>
    </row>
    <row r="143" spans="10:20" ht="30" x14ac:dyDescent="0.4">
      <c r="J143" s="7"/>
      <c r="K143" s="7"/>
      <c r="N143" s="6"/>
      <c r="O143" s="5"/>
      <c r="P143" s="5"/>
      <c r="Q143" s="5"/>
      <c r="R143" s="5"/>
      <c r="S143" s="5"/>
      <c r="T143" s="5"/>
    </row>
    <row r="144" spans="10:20" ht="30" x14ac:dyDescent="0.4">
      <c r="J144" s="7"/>
      <c r="K144" s="7"/>
      <c r="N144" s="6"/>
      <c r="O144" s="5"/>
      <c r="P144" s="5"/>
      <c r="Q144" s="5"/>
      <c r="R144" s="5"/>
      <c r="S144" s="5"/>
      <c r="T144" s="5"/>
    </row>
    <row r="145" spans="10:20" ht="30" x14ac:dyDescent="0.4">
      <c r="J145" s="7"/>
      <c r="K145" s="7"/>
      <c r="N145" s="6"/>
      <c r="O145" s="5"/>
      <c r="P145" s="5"/>
      <c r="Q145" s="5"/>
      <c r="R145" s="5"/>
      <c r="S145" s="5"/>
      <c r="T145" s="5"/>
    </row>
    <row r="146" spans="10:20" ht="30" x14ac:dyDescent="0.4">
      <c r="J146" s="7"/>
      <c r="K146" s="7"/>
      <c r="N146" s="6"/>
      <c r="O146" s="5"/>
      <c r="P146" s="5"/>
      <c r="Q146" s="5"/>
      <c r="R146" s="5"/>
      <c r="S146" s="5"/>
      <c r="T146" s="5"/>
    </row>
    <row r="147" spans="10:20" ht="30" x14ac:dyDescent="0.4">
      <c r="J147" s="7"/>
      <c r="K147" s="7"/>
      <c r="N147" s="6"/>
      <c r="O147" s="5"/>
      <c r="P147" s="5"/>
      <c r="Q147" s="5"/>
      <c r="R147" s="5"/>
      <c r="S147" s="5"/>
      <c r="T147" s="5"/>
    </row>
    <row r="148" spans="10:20" ht="30" x14ac:dyDescent="0.4">
      <c r="J148" s="7"/>
      <c r="K148" s="7"/>
      <c r="N148" s="6"/>
      <c r="O148" s="5"/>
      <c r="P148" s="5"/>
      <c r="Q148" s="5"/>
      <c r="R148" s="5"/>
      <c r="S148" s="5"/>
      <c r="T148" s="5"/>
    </row>
    <row r="149" spans="10:20" ht="30" x14ac:dyDescent="0.4">
      <c r="J149" s="7"/>
      <c r="K149" s="7"/>
      <c r="N149" s="6"/>
      <c r="O149" s="5"/>
      <c r="P149" s="5"/>
      <c r="Q149" s="5"/>
      <c r="R149" s="5"/>
      <c r="S149" s="5"/>
      <c r="T149" s="5"/>
    </row>
    <row r="150" spans="10:20" ht="30" x14ac:dyDescent="0.4">
      <c r="J150" s="7"/>
      <c r="K150" s="7"/>
      <c r="N150" s="6"/>
      <c r="O150" s="5"/>
      <c r="P150" s="5"/>
      <c r="Q150" s="5"/>
      <c r="R150" s="5"/>
      <c r="S150" s="5"/>
      <c r="T150" s="5"/>
    </row>
    <row r="151" spans="10:20" ht="30" x14ac:dyDescent="0.4">
      <c r="J151" s="7"/>
      <c r="K151" s="7"/>
      <c r="N151" s="6"/>
      <c r="O151" s="5"/>
      <c r="P151" s="5"/>
      <c r="Q151" s="5"/>
      <c r="R151" s="5"/>
      <c r="S151" s="5"/>
      <c r="T151" s="5"/>
    </row>
    <row r="152" spans="10:20" ht="30" x14ac:dyDescent="0.4">
      <c r="J152" s="7"/>
      <c r="K152" s="7"/>
      <c r="N152" s="6"/>
      <c r="O152" s="5"/>
      <c r="P152" s="5"/>
      <c r="Q152" s="5"/>
      <c r="R152" s="5"/>
      <c r="S152" s="5"/>
      <c r="T152" s="5"/>
    </row>
    <row r="153" spans="10:20" ht="30" x14ac:dyDescent="0.4">
      <c r="J153" s="7"/>
      <c r="K153" s="7"/>
      <c r="N153" s="6"/>
      <c r="O153" s="5"/>
      <c r="P153" s="5"/>
      <c r="Q153" s="5"/>
      <c r="R153" s="5"/>
      <c r="S153" s="5"/>
      <c r="T153" s="5"/>
    </row>
    <row r="154" spans="10:20" ht="30" x14ac:dyDescent="0.4">
      <c r="J154" s="7"/>
      <c r="K154" s="7"/>
      <c r="N154" s="6"/>
      <c r="O154" s="5"/>
      <c r="P154" s="5"/>
      <c r="Q154" s="5"/>
      <c r="R154" s="5"/>
      <c r="S154" s="5"/>
      <c r="T154" s="5"/>
    </row>
    <row r="155" spans="10:20" ht="30" x14ac:dyDescent="0.4">
      <c r="J155" s="7"/>
      <c r="K155" s="7"/>
      <c r="N155" s="6"/>
      <c r="O155" s="5"/>
      <c r="P155" s="5"/>
      <c r="Q155" s="5"/>
      <c r="R155" s="5"/>
      <c r="S155" s="5"/>
      <c r="T155" s="5"/>
    </row>
    <row r="156" spans="10:20" ht="30" x14ac:dyDescent="0.4">
      <c r="J156" s="7"/>
      <c r="K156" s="7"/>
      <c r="N156" s="6"/>
      <c r="O156" s="5"/>
      <c r="P156" s="5"/>
      <c r="Q156" s="5"/>
      <c r="R156" s="5"/>
      <c r="S156" s="5"/>
      <c r="T156" s="5"/>
    </row>
    <row r="157" spans="10:20" ht="30" x14ac:dyDescent="0.4">
      <c r="J157" s="7"/>
      <c r="K157" s="7"/>
      <c r="N157" s="6"/>
      <c r="O157" s="5"/>
      <c r="P157" s="5"/>
      <c r="Q157" s="5"/>
      <c r="R157" s="5"/>
      <c r="S157" s="5"/>
      <c r="T157" s="5"/>
    </row>
    <row r="158" spans="10:20" ht="30" x14ac:dyDescent="0.4">
      <c r="J158" s="7"/>
      <c r="K158" s="7"/>
      <c r="N158" s="6"/>
      <c r="O158" s="5"/>
      <c r="P158" s="5"/>
      <c r="Q158" s="5"/>
      <c r="R158" s="5"/>
      <c r="S158" s="5"/>
      <c r="T158" s="5"/>
    </row>
    <row r="159" spans="10:20" ht="30" x14ac:dyDescent="0.4">
      <c r="J159" s="7"/>
      <c r="K159" s="7"/>
      <c r="N159" s="6"/>
      <c r="O159" s="5"/>
      <c r="P159" s="5"/>
      <c r="Q159" s="5"/>
      <c r="R159" s="5"/>
      <c r="S159" s="5"/>
      <c r="T159" s="5"/>
    </row>
    <row r="160" spans="10:20" ht="30" x14ac:dyDescent="0.4">
      <c r="J160" s="7"/>
      <c r="K160" s="7"/>
      <c r="N160" s="6"/>
      <c r="O160" s="5"/>
      <c r="P160" s="5"/>
      <c r="Q160" s="5"/>
      <c r="R160" s="5"/>
      <c r="S160" s="5"/>
      <c r="T160" s="5"/>
    </row>
    <row r="161" spans="10:20" ht="30" x14ac:dyDescent="0.4">
      <c r="J161" s="7"/>
      <c r="K161" s="7"/>
      <c r="N161" s="6"/>
      <c r="O161" s="5"/>
      <c r="P161" s="5"/>
      <c r="Q161" s="5"/>
      <c r="R161" s="5"/>
      <c r="S161" s="5"/>
      <c r="T161" s="5"/>
    </row>
    <row r="162" spans="10:20" ht="30" x14ac:dyDescent="0.4">
      <c r="J162" s="7"/>
      <c r="K162" s="7"/>
      <c r="N162" s="6"/>
      <c r="O162" s="5"/>
      <c r="P162" s="5"/>
      <c r="Q162" s="5"/>
      <c r="R162" s="5"/>
      <c r="S162" s="5"/>
      <c r="T162" s="5"/>
    </row>
    <row r="163" spans="10:20" ht="30" x14ac:dyDescent="0.4">
      <c r="J163" s="7"/>
      <c r="K163" s="7"/>
      <c r="N163" s="6"/>
      <c r="O163" s="5"/>
      <c r="P163" s="5"/>
      <c r="Q163" s="5"/>
      <c r="R163" s="5"/>
      <c r="S163" s="5"/>
      <c r="T163" s="5"/>
    </row>
    <row r="164" spans="10:20" ht="30" x14ac:dyDescent="0.4">
      <c r="J164" s="7"/>
      <c r="K164" s="7"/>
      <c r="N164" s="6"/>
      <c r="O164" s="5"/>
      <c r="P164" s="5"/>
      <c r="Q164" s="5"/>
      <c r="R164" s="5"/>
      <c r="S164" s="5"/>
      <c r="T164" s="5"/>
    </row>
    <row r="165" spans="10:20" ht="30" x14ac:dyDescent="0.4">
      <c r="J165" s="7"/>
      <c r="K165" s="7"/>
      <c r="N165" s="6"/>
      <c r="O165" s="5"/>
      <c r="P165" s="5"/>
      <c r="Q165" s="5"/>
      <c r="R165" s="5"/>
      <c r="S165" s="5"/>
      <c r="T165" s="5"/>
    </row>
    <row r="166" spans="10:20" ht="30" x14ac:dyDescent="0.4">
      <c r="J166" s="7"/>
      <c r="K166" s="7"/>
      <c r="N166" s="6"/>
      <c r="O166" s="5"/>
      <c r="P166" s="5"/>
      <c r="Q166" s="5"/>
      <c r="R166" s="5"/>
      <c r="S166" s="5"/>
      <c r="T166" s="5"/>
    </row>
    <row r="167" spans="10:20" ht="30" x14ac:dyDescent="0.4">
      <c r="J167" s="7"/>
      <c r="K167" s="7"/>
      <c r="N167" s="6"/>
      <c r="O167" s="5"/>
      <c r="P167" s="5"/>
      <c r="Q167" s="5"/>
      <c r="R167" s="5"/>
      <c r="S167" s="5"/>
      <c r="T167" s="5"/>
    </row>
    <row r="168" spans="10:20" ht="30" x14ac:dyDescent="0.4">
      <c r="J168" s="7"/>
      <c r="K168" s="7"/>
      <c r="N168" s="6"/>
      <c r="O168" s="5"/>
      <c r="P168" s="5"/>
      <c r="Q168" s="5"/>
      <c r="R168" s="5"/>
      <c r="S168" s="5"/>
      <c r="T168" s="5"/>
    </row>
    <row r="169" spans="10:20" ht="30" x14ac:dyDescent="0.4">
      <c r="J169" s="7"/>
      <c r="K169" s="7"/>
      <c r="N169" s="6"/>
      <c r="O169" s="5"/>
      <c r="P169" s="5"/>
      <c r="Q169" s="5"/>
      <c r="R169" s="5"/>
      <c r="S169" s="5"/>
      <c r="T169" s="5"/>
    </row>
    <row r="170" spans="10:20" ht="30" x14ac:dyDescent="0.4">
      <c r="J170" s="7"/>
      <c r="K170" s="7"/>
      <c r="N170" s="6"/>
      <c r="O170" s="5"/>
      <c r="P170" s="5"/>
      <c r="Q170" s="5"/>
      <c r="R170" s="5"/>
      <c r="S170" s="5"/>
      <c r="T170" s="5"/>
    </row>
    <row r="171" spans="10:20" ht="30" x14ac:dyDescent="0.4">
      <c r="J171" s="7"/>
      <c r="K171" s="7"/>
      <c r="N171" s="6"/>
      <c r="O171" s="5"/>
      <c r="P171" s="5"/>
      <c r="Q171" s="5"/>
      <c r="R171" s="5"/>
      <c r="S171" s="5"/>
      <c r="T171" s="5"/>
    </row>
    <row r="172" spans="10:20" ht="30" x14ac:dyDescent="0.4">
      <c r="J172" s="7"/>
      <c r="K172" s="7"/>
      <c r="N172" s="6"/>
      <c r="O172" s="5"/>
      <c r="P172" s="5"/>
      <c r="Q172" s="5"/>
      <c r="R172" s="5"/>
      <c r="S172" s="5"/>
      <c r="T172" s="5"/>
    </row>
    <row r="173" spans="10:20" ht="30" x14ac:dyDescent="0.4">
      <c r="J173" s="7"/>
      <c r="K173" s="7"/>
      <c r="N173" s="6"/>
      <c r="O173" s="5"/>
      <c r="P173" s="5"/>
      <c r="Q173" s="5"/>
      <c r="R173" s="5"/>
      <c r="S173" s="5"/>
      <c r="T173" s="5"/>
    </row>
    <row r="174" spans="10:20" x14ac:dyDescent="0.3">
      <c r="N174" s="6"/>
      <c r="O174" s="5"/>
      <c r="P174" s="5"/>
      <c r="Q174" s="5"/>
      <c r="R174" s="5"/>
      <c r="S174" s="5"/>
      <c r="T174" s="5"/>
    </row>
    <row r="175" spans="10:20" x14ac:dyDescent="0.3">
      <c r="N175" s="6"/>
      <c r="O175" s="5"/>
      <c r="P175" s="5"/>
      <c r="Q175" s="5"/>
      <c r="R175" s="5"/>
      <c r="S175" s="5"/>
      <c r="T175" s="5"/>
    </row>
    <row r="176" spans="10:20" x14ac:dyDescent="0.3">
      <c r="N176" s="6"/>
      <c r="O176" s="5"/>
      <c r="P176" s="5"/>
      <c r="Q176" s="5"/>
      <c r="R176" s="5"/>
      <c r="S176" s="5"/>
      <c r="T176" s="5"/>
    </row>
    <row r="177" spans="14:20" x14ac:dyDescent="0.3">
      <c r="N177" s="6"/>
      <c r="O177" s="5"/>
      <c r="P177" s="5"/>
      <c r="Q177" s="5"/>
      <c r="R177" s="5"/>
      <c r="S177" s="5"/>
      <c r="T177" s="5"/>
    </row>
    <row r="178" spans="14:20" x14ac:dyDescent="0.3">
      <c r="N178" s="6"/>
      <c r="O178" s="5"/>
      <c r="P178" s="5"/>
      <c r="Q178" s="5"/>
      <c r="R178" s="5"/>
      <c r="S178" s="5"/>
      <c r="T178" s="5"/>
    </row>
    <row r="179" spans="14:20" x14ac:dyDescent="0.3">
      <c r="N179" s="6"/>
      <c r="O179" s="5"/>
      <c r="P179" s="5"/>
      <c r="Q179" s="5"/>
      <c r="R179" s="5"/>
      <c r="S179" s="5"/>
      <c r="T179" s="5"/>
    </row>
    <row r="180" spans="14:20" x14ac:dyDescent="0.3">
      <c r="N180" s="6"/>
      <c r="O180" s="5"/>
      <c r="P180" s="5"/>
      <c r="Q180" s="5"/>
      <c r="R180" s="5"/>
      <c r="S180" s="5"/>
      <c r="T180" s="5"/>
    </row>
    <row r="181" spans="14:20" x14ac:dyDescent="0.3">
      <c r="N181" s="6"/>
      <c r="O181" s="5"/>
      <c r="P181" s="5"/>
      <c r="Q181" s="5"/>
      <c r="R181" s="5"/>
      <c r="S181" s="5"/>
      <c r="T181" s="5"/>
    </row>
    <row r="182" spans="14:20" x14ac:dyDescent="0.3">
      <c r="N182" s="6"/>
      <c r="O182" s="5"/>
      <c r="P182" s="5"/>
      <c r="Q182" s="5"/>
      <c r="R182" s="5"/>
      <c r="S182" s="5"/>
      <c r="T182" s="5"/>
    </row>
    <row r="183" spans="14:20" x14ac:dyDescent="0.3">
      <c r="N183" s="6"/>
      <c r="O183" s="5"/>
      <c r="P183" s="5"/>
      <c r="Q183" s="5"/>
      <c r="R183" s="5"/>
      <c r="S183" s="5"/>
      <c r="T183" s="5"/>
    </row>
    <row r="184" spans="14:20" x14ac:dyDescent="0.3">
      <c r="N184" s="6"/>
      <c r="O184" s="5"/>
      <c r="P184" s="5"/>
      <c r="Q184" s="5"/>
      <c r="R184" s="5"/>
      <c r="S184" s="5"/>
      <c r="T184" s="5"/>
    </row>
    <row r="185" spans="14:20" x14ac:dyDescent="0.3">
      <c r="N185" s="6"/>
      <c r="O185" s="5"/>
      <c r="P185" s="5"/>
      <c r="Q185" s="5"/>
      <c r="R185" s="5"/>
      <c r="S185" s="5"/>
      <c r="T185" s="5"/>
    </row>
    <row r="186" spans="14:20" x14ac:dyDescent="0.3">
      <c r="N186" s="6"/>
      <c r="O186" s="5"/>
      <c r="P186" s="5"/>
      <c r="Q186" s="5"/>
      <c r="R186" s="5"/>
      <c r="S186" s="5"/>
      <c r="T186" s="5"/>
    </row>
    <row r="187" spans="14:20" x14ac:dyDescent="0.3">
      <c r="N187" s="6"/>
      <c r="O187" s="5"/>
      <c r="P187" s="5"/>
      <c r="Q187" s="5"/>
      <c r="R187" s="5"/>
      <c r="S187" s="5"/>
      <c r="T187" s="5"/>
    </row>
    <row r="188" spans="14:20" x14ac:dyDescent="0.3">
      <c r="N188" s="6"/>
      <c r="O188" s="5"/>
      <c r="P188" s="5"/>
      <c r="Q188" s="5"/>
      <c r="R188" s="5"/>
      <c r="S188" s="5"/>
      <c r="T188" s="5"/>
    </row>
    <row r="189" spans="14:20" x14ac:dyDescent="0.3">
      <c r="N189" s="6"/>
      <c r="O189" s="5"/>
      <c r="P189" s="5"/>
      <c r="Q189" s="5"/>
      <c r="R189" s="5"/>
      <c r="S189" s="5"/>
      <c r="T189" s="5"/>
    </row>
    <row r="190" spans="14:20" x14ac:dyDescent="0.3">
      <c r="N190" s="6"/>
      <c r="O190" s="5"/>
      <c r="P190" s="5"/>
      <c r="Q190" s="5"/>
      <c r="R190" s="5"/>
      <c r="S190" s="5"/>
      <c r="T190" s="5"/>
    </row>
    <row r="191" spans="14:20" x14ac:dyDescent="0.3">
      <c r="N191" s="6"/>
      <c r="O191" s="5"/>
      <c r="P191" s="5"/>
      <c r="Q191" s="5"/>
      <c r="R191" s="5"/>
      <c r="S191" s="5"/>
      <c r="T191" s="5"/>
    </row>
    <row r="192" spans="14:20" x14ac:dyDescent="0.3">
      <c r="N192" s="6"/>
      <c r="O192" s="5"/>
      <c r="P192" s="5"/>
      <c r="Q192" s="5"/>
      <c r="R192" s="5"/>
      <c r="S192" s="5"/>
      <c r="T192" s="5"/>
    </row>
    <row r="193" spans="14:20" x14ac:dyDescent="0.3">
      <c r="N193" s="6"/>
      <c r="O193" s="5"/>
      <c r="P193" s="5"/>
      <c r="Q193" s="5"/>
      <c r="R193" s="5"/>
      <c r="S193" s="5"/>
      <c r="T193" s="5"/>
    </row>
    <row r="194" spans="14:20" x14ac:dyDescent="0.3">
      <c r="N194" s="6"/>
      <c r="O194" s="5"/>
      <c r="P194" s="5"/>
      <c r="Q194" s="5"/>
      <c r="R194" s="5"/>
      <c r="S194" s="5"/>
      <c r="T194" s="5"/>
    </row>
    <row r="195" spans="14:20" x14ac:dyDescent="0.3">
      <c r="N195" s="6"/>
      <c r="O195" s="5"/>
      <c r="P195" s="5"/>
      <c r="Q195" s="5"/>
      <c r="R195" s="5"/>
      <c r="S195" s="5"/>
      <c r="T195" s="5"/>
    </row>
    <row r="196" spans="14:20" x14ac:dyDescent="0.3">
      <c r="N196" s="6"/>
      <c r="O196" s="5"/>
      <c r="P196" s="5"/>
      <c r="Q196" s="5"/>
      <c r="R196" s="5"/>
      <c r="S196" s="5"/>
      <c r="T196" s="5"/>
    </row>
    <row r="197" spans="14:20" x14ac:dyDescent="0.3">
      <c r="N197" s="6"/>
      <c r="O197" s="5"/>
      <c r="P197" s="5"/>
      <c r="Q197" s="5"/>
      <c r="R197" s="5"/>
      <c r="S197" s="5"/>
      <c r="T197" s="5"/>
    </row>
    <row r="198" spans="14:20" x14ac:dyDescent="0.3">
      <c r="N198" s="6"/>
      <c r="O198" s="5"/>
      <c r="P198" s="5"/>
      <c r="Q198" s="5"/>
      <c r="R198" s="5"/>
      <c r="S198" s="5"/>
      <c r="T198" s="5"/>
    </row>
    <row r="199" spans="14:20" x14ac:dyDescent="0.3">
      <c r="N199" s="6"/>
      <c r="O199" s="5"/>
      <c r="P199" s="5"/>
      <c r="Q199" s="5"/>
      <c r="R199" s="5"/>
      <c r="S199" s="5"/>
      <c r="T199" s="5"/>
    </row>
    <row r="200" spans="14:20" x14ac:dyDescent="0.3">
      <c r="N200" s="6"/>
      <c r="O200" s="5"/>
      <c r="P200" s="5"/>
      <c r="Q200" s="5"/>
      <c r="R200" s="5"/>
      <c r="S200" s="5"/>
      <c r="T200" s="5"/>
    </row>
    <row r="201" spans="14:20" x14ac:dyDescent="0.3">
      <c r="N201" s="6"/>
      <c r="O201" s="5"/>
      <c r="P201" s="5"/>
      <c r="Q201" s="5"/>
      <c r="R201" s="5"/>
      <c r="S201" s="5"/>
      <c r="T201" s="5"/>
    </row>
    <row r="202" spans="14:20" x14ac:dyDescent="0.3">
      <c r="N202" s="6"/>
      <c r="O202" s="5"/>
      <c r="P202" s="5"/>
      <c r="Q202" s="5"/>
      <c r="R202" s="5"/>
      <c r="S202" s="5"/>
      <c r="T202" s="5"/>
    </row>
    <row r="203" spans="14:20" x14ac:dyDescent="0.3">
      <c r="N203" s="6"/>
      <c r="O203" s="5"/>
      <c r="P203" s="5"/>
      <c r="Q203" s="5"/>
      <c r="R203" s="5"/>
      <c r="S203" s="5"/>
      <c r="T203" s="5"/>
    </row>
    <row r="204" spans="14:20" x14ac:dyDescent="0.3">
      <c r="N204" s="6"/>
      <c r="O204" s="5"/>
      <c r="P204" s="5"/>
      <c r="Q204" s="5"/>
      <c r="R204" s="5"/>
      <c r="S204" s="5"/>
      <c r="T204" s="5"/>
    </row>
    <row r="205" spans="14:20" x14ac:dyDescent="0.3">
      <c r="N205" s="6"/>
      <c r="O205" s="5"/>
      <c r="P205" s="5"/>
      <c r="Q205" s="5"/>
      <c r="R205" s="5"/>
      <c r="S205" s="5"/>
      <c r="T205" s="5"/>
    </row>
    <row r="206" spans="14:20" x14ac:dyDescent="0.3">
      <c r="N206" s="6"/>
      <c r="O206" s="5"/>
      <c r="P206" s="5"/>
      <c r="Q206" s="5"/>
      <c r="R206" s="5"/>
      <c r="S206" s="5"/>
      <c r="T206" s="5"/>
    </row>
    <row r="207" spans="14:20" x14ac:dyDescent="0.3">
      <c r="N207" s="6"/>
      <c r="O207" s="5"/>
      <c r="P207" s="5"/>
      <c r="Q207" s="5"/>
      <c r="R207" s="5"/>
      <c r="S207" s="5"/>
      <c r="T207" s="5"/>
    </row>
    <row r="208" spans="14:20" x14ac:dyDescent="0.3">
      <c r="N208" s="6"/>
      <c r="O208" s="5"/>
      <c r="P208" s="5"/>
      <c r="Q208" s="5"/>
      <c r="R208" s="5"/>
      <c r="S208" s="5"/>
      <c r="T208" s="5"/>
    </row>
    <row r="209" spans="14:20" x14ac:dyDescent="0.3">
      <c r="N209" s="6"/>
      <c r="O209" s="5"/>
      <c r="P209" s="5"/>
      <c r="Q209" s="5"/>
      <c r="R209" s="5"/>
      <c r="S209" s="5"/>
      <c r="T209" s="5"/>
    </row>
    <row r="210" spans="14:20" x14ac:dyDescent="0.3">
      <c r="N210" s="6"/>
      <c r="O210" s="5"/>
      <c r="P210" s="5"/>
      <c r="Q210" s="5"/>
      <c r="R210" s="5"/>
      <c r="S210" s="5"/>
      <c r="T210" s="5"/>
    </row>
    <row r="211" spans="14:20" x14ac:dyDescent="0.3">
      <c r="N211" s="6"/>
      <c r="O211" s="5"/>
      <c r="P211" s="5"/>
      <c r="Q211" s="5"/>
      <c r="R211" s="5"/>
      <c r="S211" s="5"/>
      <c r="T211" s="5"/>
    </row>
    <row r="212" spans="14:20" x14ac:dyDescent="0.3">
      <c r="N212" s="6"/>
      <c r="O212" s="5"/>
      <c r="P212" s="5"/>
      <c r="Q212" s="5"/>
      <c r="R212" s="5"/>
      <c r="S212" s="5"/>
      <c r="T212" s="5"/>
    </row>
    <row r="213" spans="14:20" x14ac:dyDescent="0.3">
      <c r="N213" s="6"/>
      <c r="O213" s="5"/>
      <c r="P213" s="5"/>
      <c r="Q213" s="5"/>
      <c r="R213" s="5"/>
      <c r="S213" s="5"/>
      <c r="T213" s="5"/>
    </row>
    <row r="214" spans="14:20" x14ac:dyDescent="0.3">
      <c r="N214" s="6"/>
      <c r="O214" s="5"/>
      <c r="P214" s="5"/>
      <c r="Q214" s="5"/>
      <c r="R214" s="5"/>
      <c r="S214" s="5"/>
      <c r="T214" s="5"/>
    </row>
  </sheetData>
  <mergeCells count="26">
    <mergeCell ref="H1:L1"/>
    <mergeCell ref="H2:H3"/>
    <mergeCell ref="C4:D4"/>
    <mergeCell ref="E4:H4"/>
    <mergeCell ref="C5:D5"/>
    <mergeCell ref="E5:H5"/>
    <mergeCell ref="I5:J5"/>
    <mergeCell ref="G7:J8"/>
    <mergeCell ref="K7:K8"/>
    <mergeCell ref="L7:L8"/>
    <mergeCell ref="O7:S7"/>
    <mergeCell ref="G15:J16"/>
    <mergeCell ref="K15:K16"/>
    <mergeCell ref="L15:L16"/>
    <mergeCell ref="K30:L30"/>
    <mergeCell ref="A31:L31"/>
    <mergeCell ref="A22:B23"/>
    <mergeCell ref="G22:J23"/>
    <mergeCell ref="K22:K23"/>
    <mergeCell ref="L22:L23"/>
    <mergeCell ref="A28:B30"/>
    <mergeCell ref="C28:D28"/>
    <mergeCell ref="K28:L28"/>
    <mergeCell ref="G29:I29"/>
    <mergeCell ref="K29:L29"/>
    <mergeCell ref="G30:I30"/>
  </mergeCells>
  <conditionalFormatting sqref="E4:H6 K3:K4 G28 G29:I29">
    <cfRule type="cellIs" dxfId="83" priority="1" stopIfTrue="1" operator="equal">
      <formula>0</formula>
    </cfRule>
  </conditionalFormatting>
  <conditionalFormatting sqref="A9:A14 A17:A21 A24:A27">
    <cfRule type="cellIs" dxfId="82" priority="2" stopIfTrue="1" operator="greaterThan">
      <formula>0</formula>
    </cfRule>
  </conditionalFormatting>
  <conditionalFormatting sqref="T9 T24">
    <cfRule type="expression" dxfId="81" priority="3" stopIfTrue="1">
      <formula>S10&lt;&gt;T9</formula>
    </cfRule>
  </conditionalFormatting>
  <conditionalFormatting sqref="S10">
    <cfRule type="expression" dxfId="80" priority="4" stopIfTrue="1">
      <formula>$S$10&lt;&gt;$T$9</formula>
    </cfRule>
  </conditionalFormatting>
  <conditionalFormatting sqref="S11 U9">
    <cfRule type="expression" dxfId="79" priority="5" stopIfTrue="1">
      <formula>$U$9&lt;&gt;$S$11</formula>
    </cfRule>
  </conditionalFormatting>
  <conditionalFormatting sqref="V9 S12:S14">
    <cfRule type="expression" dxfId="78" priority="6" stopIfTrue="1">
      <formula>$V$9&lt;&gt;$S$12</formula>
    </cfRule>
  </conditionalFormatting>
  <conditionalFormatting sqref="T11 U10">
    <cfRule type="expression" dxfId="77" priority="7" stopIfTrue="1">
      <formula>$U$10&lt;&gt;$T$11</formula>
    </cfRule>
  </conditionalFormatting>
  <conditionalFormatting sqref="T12:T14 V10">
    <cfRule type="expression" dxfId="76" priority="8" stopIfTrue="1">
      <formula>$V$10&lt;&gt;$T$12</formula>
    </cfRule>
  </conditionalFormatting>
  <conditionalFormatting sqref="V11 U12:U14">
    <cfRule type="expression" dxfId="75" priority="9" stopIfTrue="1">
      <formula>$V$11&lt;&gt;$U$12</formula>
    </cfRule>
  </conditionalFormatting>
  <conditionalFormatting sqref="T17 S18">
    <cfRule type="expression" dxfId="74" priority="10" stopIfTrue="1">
      <formula>$S$18&lt;&gt;$T$17</formula>
    </cfRule>
  </conditionalFormatting>
  <conditionalFormatting sqref="U17 S19">
    <cfRule type="expression" dxfId="73" priority="11" stopIfTrue="1">
      <formula>$U$17&lt;&gt;$S$19</formula>
    </cfRule>
  </conditionalFormatting>
  <conditionalFormatting sqref="V17 S20:S21">
    <cfRule type="expression" dxfId="72" priority="12" stopIfTrue="1">
      <formula>$V$17&lt;&gt;$S$20</formula>
    </cfRule>
  </conditionalFormatting>
  <conditionalFormatting sqref="U18 T19">
    <cfRule type="expression" dxfId="71" priority="13" stopIfTrue="1">
      <formula>$U$18&lt;&gt;$T$19</formula>
    </cfRule>
  </conditionalFormatting>
  <conditionalFormatting sqref="V18 T20:T21">
    <cfRule type="expression" dxfId="70" priority="14" stopIfTrue="1">
      <formula>$V$18&lt;&gt;$T$20</formula>
    </cfRule>
  </conditionalFormatting>
  <conditionalFormatting sqref="V19 U20:U21">
    <cfRule type="expression" dxfId="69" priority="15" stopIfTrue="1">
      <formula>$V$19&lt;&gt;$U$20</formula>
    </cfRule>
  </conditionalFormatting>
  <conditionalFormatting sqref="U24 S26">
    <cfRule type="expression" dxfId="68" priority="16" stopIfTrue="1">
      <formula>$U$24&lt;&gt;$S$26</formula>
    </cfRule>
  </conditionalFormatting>
  <conditionalFormatting sqref="V24 S27">
    <cfRule type="expression" dxfId="67" priority="17" stopIfTrue="1">
      <formula>$V$24&lt;&gt;$S$27</formula>
    </cfRule>
  </conditionalFormatting>
  <conditionalFormatting sqref="S25">
    <cfRule type="expression" dxfId="66" priority="18" stopIfTrue="1">
      <formula>T24&lt;&gt;S25</formula>
    </cfRule>
  </conditionalFormatting>
  <conditionalFormatting sqref="U25 T26">
    <cfRule type="expression" dxfId="65" priority="19" stopIfTrue="1">
      <formula>$U$25&lt;&gt;$T$26</formula>
    </cfRule>
  </conditionalFormatting>
  <conditionalFormatting sqref="V25 T27">
    <cfRule type="expression" dxfId="64" priority="20" stopIfTrue="1">
      <formula>$V$25&lt;&gt;$T$27</formula>
    </cfRule>
  </conditionalFormatting>
  <conditionalFormatting sqref="V26 U27">
    <cfRule type="expression" dxfId="63"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dimension ref="A1:IU214"/>
  <sheetViews>
    <sheetView showGridLines="0" showZeros="0" showWhiteSpace="0" topLeftCell="A4" zoomScale="50" zoomScaleNormal="50" workbookViewId="0">
      <selection activeCell="N22" sqref="N22"/>
    </sheetView>
  </sheetViews>
  <sheetFormatPr defaultColWidth="15.28515625" defaultRowHeight="20.25" x14ac:dyDescent="0.3"/>
  <cols>
    <col min="1" max="1" width="10.42578125" style="4" customWidth="1"/>
    <col min="2" max="2" width="5.5703125" style="4" customWidth="1"/>
    <col min="3" max="3" width="18.85546875" style="4" customWidth="1"/>
    <col min="4" max="4" width="46.42578125" style="4" customWidth="1"/>
    <col min="5" max="5" width="31.7109375" style="4" customWidth="1"/>
    <col min="6" max="6" width="19.28515625" style="4" customWidth="1"/>
    <col min="7" max="11" width="18.5703125" style="4" customWidth="1"/>
    <col min="12" max="12" width="18.85546875" style="4" customWidth="1"/>
    <col min="13" max="13" width="4.140625" style="3" customWidth="1"/>
    <col min="14" max="14" width="14.5703125" style="1" customWidth="1"/>
    <col min="15" max="15" width="11.140625" style="2" hidden="1" customWidth="1"/>
    <col min="16" max="16" width="24.85546875" style="2" hidden="1" customWidth="1"/>
    <col min="17" max="17" width="18.85546875" style="2" hidden="1" customWidth="1"/>
    <col min="18" max="24" width="14.5703125" style="2" hidden="1" customWidth="1"/>
    <col min="25" max="25" width="24.42578125" style="2" hidden="1" customWidth="1"/>
    <col min="26" max="26" width="20.42578125" style="2" hidden="1" customWidth="1"/>
    <col min="27" max="32" width="15.28515625" style="2" hidden="1" customWidth="1"/>
    <col min="33" max="204" width="15.28515625" style="1" customWidth="1"/>
    <col min="205" max="205" width="3.140625" style="1" customWidth="1"/>
    <col min="206" max="256" width="15.28515625" style="1"/>
    <col min="257" max="257" width="10.42578125" style="1" customWidth="1"/>
    <col min="258" max="258" width="5.5703125" style="1" customWidth="1"/>
    <col min="259" max="259" width="18.85546875" style="1" customWidth="1"/>
    <col min="260" max="260" width="46.42578125" style="1" customWidth="1"/>
    <col min="261" max="261" width="31.7109375" style="1" customWidth="1"/>
    <col min="262" max="262" width="19.28515625" style="1" customWidth="1"/>
    <col min="263" max="267" width="18.5703125" style="1" customWidth="1"/>
    <col min="268" max="268" width="18.85546875" style="1" customWidth="1"/>
    <col min="269" max="269" width="4.140625" style="1" customWidth="1"/>
    <col min="270" max="270" width="14.5703125" style="1" customWidth="1"/>
    <col min="271" max="288" width="0" style="1" hidden="1" customWidth="1"/>
    <col min="289" max="460" width="15.28515625" style="1"/>
    <col min="461" max="461" width="3.140625" style="1" customWidth="1"/>
    <col min="462" max="512" width="15.28515625" style="1"/>
    <col min="513" max="513" width="10.42578125" style="1" customWidth="1"/>
    <col min="514" max="514" width="5.5703125" style="1" customWidth="1"/>
    <col min="515" max="515" width="18.85546875" style="1" customWidth="1"/>
    <col min="516" max="516" width="46.42578125" style="1" customWidth="1"/>
    <col min="517" max="517" width="31.7109375" style="1" customWidth="1"/>
    <col min="518" max="518" width="19.28515625" style="1" customWidth="1"/>
    <col min="519" max="523" width="18.5703125" style="1" customWidth="1"/>
    <col min="524" max="524" width="18.85546875" style="1" customWidth="1"/>
    <col min="525" max="525" width="4.140625" style="1" customWidth="1"/>
    <col min="526" max="526" width="14.5703125" style="1" customWidth="1"/>
    <col min="527" max="544" width="0" style="1" hidden="1" customWidth="1"/>
    <col min="545" max="716" width="15.28515625" style="1"/>
    <col min="717" max="717" width="3.140625" style="1" customWidth="1"/>
    <col min="718" max="768" width="15.28515625" style="1"/>
    <col min="769" max="769" width="10.42578125" style="1" customWidth="1"/>
    <col min="770" max="770" width="5.5703125" style="1" customWidth="1"/>
    <col min="771" max="771" width="18.85546875" style="1" customWidth="1"/>
    <col min="772" max="772" width="46.42578125" style="1" customWidth="1"/>
    <col min="773" max="773" width="31.7109375" style="1" customWidth="1"/>
    <col min="774" max="774" width="19.28515625" style="1" customWidth="1"/>
    <col min="775" max="779" width="18.5703125" style="1" customWidth="1"/>
    <col min="780" max="780" width="18.85546875" style="1" customWidth="1"/>
    <col min="781" max="781" width="4.140625" style="1" customWidth="1"/>
    <col min="782" max="782" width="14.5703125" style="1" customWidth="1"/>
    <col min="783" max="800" width="0" style="1" hidden="1" customWidth="1"/>
    <col min="801" max="972" width="15.28515625" style="1"/>
    <col min="973" max="973" width="3.140625" style="1" customWidth="1"/>
    <col min="974" max="1024" width="15.28515625" style="1"/>
    <col min="1025" max="1025" width="10.42578125" style="1" customWidth="1"/>
    <col min="1026" max="1026" width="5.5703125" style="1" customWidth="1"/>
    <col min="1027" max="1027" width="18.85546875" style="1" customWidth="1"/>
    <col min="1028" max="1028" width="46.42578125" style="1" customWidth="1"/>
    <col min="1029" max="1029" width="31.7109375" style="1" customWidth="1"/>
    <col min="1030" max="1030" width="19.28515625" style="1" customWidth="1"/>
    <col min="1031" max="1035" width="18.5703125" style="1" customWidth="1"/>
    <col min="1036" max="1036" width="18.85546875" style="1" customWidth="1"/>
    <col min="1037" max="1037" width="4.140625" style="1" customWidth="1"/>
    <col min="1038" max="1038" width="14.5703125" style="1" customWidth="1"/>
    <col min="1039" max="1056" width="0" style="1" hidden="1" customWidth="1"/>
    <col min="1057" max="1228" width="15.28515625" style="1"/>
    <col min="1229" max="1229" width="3.140625" style="1" customWidth="1"/>
    <col min="1230" max="1280" width="15.28515625" style="1"/>
    <col min="1281" max="1281" width="10.42578125" style="1" customWidth="1"/>
    <col min="1282" max="1282" width="5.5703125" style="1" customWidth="1"/>
    <col min="1283" max="1283" width="18.85546875" style="1" customWidth="1"/>
    <col min="1284" max="1284" width="46.42578125" style="1" customWidth="1"/>
    <col min="1285" max="1285" width="31.7109375" style="1" customWidth="1"/>
    <col min="1286" max="1286" width="19.28515625" style="1" customWidth="1"/>
    <col min="1287" max="1291" width="18.5703125" style="1" customWidth="1"/>
    <col min="1292" max="1292" width="18.85546875" style="1" customWidth="1"/>
    <col min="1293" max="1293" width="4.140625" style="1" customWidth="1"/>
    <col min="1294" max="1294" width="14.5703125" style="1" customWidth="1"/>
    <col min="1295" max="1312" width="0" style="1" hidden="1" customWidth="1"/>
    <col min="1313" max="1484" width="15.28515625" style="1"/>
    <col min="1485" max="1485" width="3.140625" style="1" customWidth="1"/>
    <col min="1486" max="1536" width="15.28515625" style="1"/>
    <col min="1537" max="1537" width="10.42578125" style="1" customWidth="1"/>
    <col min="1538" max="1538" width="5.5703125" style="1" customWidth="1"/>
    <col min="1539" max="1539" width="18.85546875" style="1" customWidth="1"/>
    <col min="1540" max="1540" width="46.42578125" style="1" customWidth="1"/>
    <col min="1541" max="1541" width="31.7109375" style="1" customWidth="1"/>
    <col min="1542" max="1542" width="19.28515625" style="1" customWidth="1"/>
    <col min="1543" max="1547" width="18.5703125" style="1" customWidth="1"/>
    <col min="1548" max="1548" width="18.85546875" style="1" customWidth="1"/>
    <col min="1549" max="1549" width="4.140625" style="1" customWidth="1"/>
    <col min="1550" max="1550" width="14.5703125" style="1" customWidth="1"/>
    <col min="1551" max="1568" width="0" style="1" hidden="1" customWidth="1"/>
    <col min="1569" max="1740" width="15.28515625" style="1"/>
    <col min="1741" max="1741" width="3.140625" style="1" customWidth="1"/>
    <col min="1742" max="1792" width="15.28515625" style="1"/>
    <col min="1793" max="1793" width="10.42578125" style="1" customWidth="1"/>
    <col min="1794" max="1794" width="5.5703125" style="1" customWidth="1"/>
    <col min="1795" max="1795" width="18.85546875" style="1" customWidth="1"/>
    <col min="1796" max="1796" width="46.42578125" style="1" customWidth="1"/>
    <col min="1797" max="1797" width="31.7109375" style="1" customWidth="1"/>
    <col min="1798" max="1798" width="19.28515625" style="1" customWidth="1"/>
    <col min="1799" max="1803" width="18.5703125" style="1" customWidth="1"/>
    <col min="1804" max="1804" width="18.85546875" style="1" customWidth="1"/>
    <col min="1805" max="1805" width="4.140625" style="1" customWidth="1"/>
    <col min="1806" max="1806" width="14.5703125" style="1" customWidth="1"/>
    <col min="1807" max="1824" width="0" style="1" hidden="1" customWidth="1"/>
    <col min="1825" max="1996" width="15.28515625" style="1"/>
    <col min="1997" max="1997" width="3.140625" style="1" customWidth="1"/>
    <col min="1998" max="2048" width="15.28515625" style="1"/>
    <col min="2049" max="2049" width="10.42578125" style="1" customWidth="1"/>
    <col min="2050" max="2050" width="5.5703125" style="1" customWidth="1"/>
    <col min="2051" max="2051" width="18.85546875" style="1" customWidth="1"/>
    <col min="2052" max="2052" width="46.42578125" style="1" customWidth="1"/>
    <col min="2053" max="2053" width="31.7109375" style="1" customWidth="1"/>
    <col min="2054" max="2054" width="19.28515625" style="1" customWidth="1"/>
    <col min="2055" max="2059" width="18.5703125" style="1" customWidth="1"/>
    <col min="2060" max="2060" width="18.85546875" style="1" customWidth="1"/>
    <col min="2061" max="2061" width="4.140625" style="1" customWidth="1"/>
    <col min="2062" max="2062" width="14.5703125" style="1" customWidth="1"/>
    <col min="2063" max="2080" width="0" style="1" hidden="1" customWidth="1"/>
    <col min="2081" max="2252" width="15.28515625" style="1"/>
    <col min="2253" max="2253" width="3.140625" style="1" customWidth="1"/>
    <col min="2254" max="2304" width="15.28515625" style="1"/>
    <col min="2305" max="2305" width="10.42578125" style="1" customWidth="1"/>
    <col min="2306" max="2306" width="5.5703125" style="1" customWidth="1"/>
    <col min="2307" max="2307" width="18.85546875" style="1" customWidth="1"/>
    <col min="2308" max="2308" width="46.42578125" style="1" customWidth="1"/>
    <col min="2309" max="2309" width="31.7109375" style="1" customWidth="1"/>
    <col min="2310" max="2310" width="19.28515625" style="1" customWidth="1"/>
    <col min="2311" max="2315" width="18.5703125" style="1" customWidth="1"/>
    <col min="2316" max="2316" width="18.85546875" style="1" customWidth="1"/>
    <col min="2317" max="2317" width="4.140625" style="1" customWidth="1"/>
    <col min="2318" max="2318" width="14.5703125" style="1" customWidth="1"/>
    <col min="2319" max="2336" width="0" style="1" hidden="1" customWidth="1"/>
    <col min="2337" max="2508" width="15.28515625" style="1"/>
    <col min="2509" max="2509" width="3.140625" style="1" customWidth="1"/>
    <col min="2510" max="2560" width="15.28515625" style="1"/>
    <col min="2561" max="2561" width="10.42578125" style="1" customWidth="1"/>
    <col min="2562" max="2562" width="5.5703125" style="1" customWidth="1"/>
    <col min="2563" max="2563" width="18.85546875" style="1" customWidth="1"/>
    <col min="2564" max="2564" width="46.42578125" style="1" customWidth="1"/>
    <col min="2565" max="2565" width="31.7109375" style="1" customWidth="1"/>
    <col min="2566" max="2566" width="19.28515625" style="1" customWidth="1"/>
    <col min="2567" max="2571" width="18.5703125" style="1" customWidth="1"/>
    <col min="2572" max="2572" width="18.85546875" style="1" customWidth="1"/>
    <col min="2573" max="2573" width="4.140625" style="1" customWidth="1"/>
    <col min="2574" max="2574" width="14.5703125" style="1" customWidth="1"/>
    <col min="2575" max="2592" width="0" style="1" hidden="1" customWidth="1"/>
    <col min="2593" max="2764" width="15.28515625" style="1"/>
    <col min="2765" max="2765" width="3.140625" style="1" customWidth="1"/>
    <col min="2766" max="2816" width="15.28515625" style="1"/>
    <col min="2817" max="2817" width="10.42578125" style="1" customWidth="1"/>
    <col min="2818" max="2818" width="5.5703125" style="1" customWidth="1"/>
    <col min="2819" max="2819" width="18.85546875" style="1" customWidth="1"/>
    <col min="2820" max="2820" width="46.42578125" style="1" customWidth="1"/>
    <col min="2821" max="2821" width="31.7109375" style="1" customWidth="1"/>
    <col min="2822" max="2822" width="19.28515625" style="1" customWidth="1"/>
    <col min="2823" max="2827" width="18.5703125" style="1" customWidth="1"/>
    <col min="2828" max="2828" width="18.85546875" style="1" customWidth="1"/>
    <col min="2829" max="2829" width="4.140625" style="1" customWidth="1"/>
    <col min="2830" max="2830" width="14.5703125" style="1" customWidth="1"/>
    <col min="2831" max="2848" width="0" style="1" hidden="1" customWidth="1"/>
    <col min="2849" max="3020" width="15.28515625" style="1"/>
    <col min="3021" max="3021" width="3.140625" style="1" customWidth="1"/>
    <col min="3022" max="3072" width="15.28515625" style="1"/>
    <col min="3073" max="3073" width="10.42578125" style="1" customWidth="1"/>
    <col min="3074" max="3074" width="5.5703125" style="1" customWidth="1"/>
    <col min="3075" max="3075" width="18.85546875" style="1" customWidth="1"/>
    <col min="3076" max="3076" width="46.42578125" style="1" customWidth="1"/>
    <col min="3077" max="3077" width="31.7109375" style="1" customWidth="1"/>
    <col min="3078" max="3078" width="19.28515625" style="1" customWidth="1"/>
    <col min="3079" max="3083" width="18.5703125" style="1" customWidth="1"/>
    <col min="3084" max="3084" width="18.85546875" style="1" customWidth="1"/>
    <col min="3085" max="3085" width="4.140625" style="1" customWidth="1"/>
    <col min="3086" max="3086" width="14.5703125" style="1" customWidth="1"/>
    <col min="3087" max="3104" width="0" style="1" hidden="1" customWidth="1"/>
    <col min="3105" max="3276" width="15.28515625" style="1"/>
    <col min="3277" max="3277" width="3.140625" style="1" customWidth="1"/>
    <col min="3278" max="3328" width="15.28515625" style="1"/>
    <col min="3329" max="3329" width="10.42578125" style="1" customWidth="1"/>
    <col min="3330" max="3330" width="5.5703125" style="1" customWidth="1"/>
    <col min="3331" max="3331" width="18.85546875" style="1" customWidth="1"/>
    <col min="3332" max="3332" width="46.42578125" style="1" customWidth="1"/>
    <col min="3333" max="3333" width="31.7109375" style="1" customWidth="1"/>
    <col min="3334" max="3334" width="19.28515625" style="1" customWidth="1"/>
    <col min="3335" max="3339" width="18.5703125" style="1" customWidth="1"/>
    <col min="3340" max="3340" width="18.85546875" style="1" customWidth="1"/>
    <col min="3341" max="3341" width="4.140625" style="1" customWidth="1"/>
    <col min="3342" max="3342" width="14.5703125" style="1" customWidth="1"/>
    <col min="3343" max="3360" width="0" style="1" hidden="1" customWidth="1"/>
    <col min="3361" max="3532" width="15.28515625" style="1"/>
    <col min="3533" max="3533" width="3.140625" style="1" customWidth="1"/>
    <col min="3534" max="3584" width="15.28515625" style="1"/>
    <col min="3585" max="3585" width="10.42578125" style="1" customWidth="1"/>
    <col min="3586" max="3586" width="5.5703125" style="1" customWidth="1"/>
    <col min="3587" max="3587" width="18.85546875" style="1" customWidth="1"/>
    <col min="3588" max="3588" width="46.42578125" style="1" customWidth="1"/>
    <col min="3589" max="3589" width="31.7109375" style="1" customWidth="1"/>
    <col min="3590" max="3590" width="19.28515625" style="1" customWidth="1"/>
    <col min="3591" max="3595" width="18.5703125" style="1" customWidth="1"/>
    <col min="3596" max="3596" width="18.85546875" style="1" customWidth="1"/>
    <col min="3597" max="3597" width="4.140625" style="1" customWidth="1"/>
    <col min="3598" max="3598" width="14.5703125" style="1" customWidth="1"/>
    <col min="3599" max="3616" width="0" style="1" hidden="1" customWidth="1"/>
    <col min="3617" max="3788" width="15.28515625" style="1"/>
    <col min="3789" max="3789" width="3.140625" style="1" customWidth="1"/>
    <col min="3790" max="3840" width="15.28515625" style="1"/>
    <col min="3841" max="3841" width="10.42578125" style="1" customWidth="1"/>
    <col min="3842" max="3842" width="5.5703125" style="1" customWidth="1"/>
    <col min="3843" max="3843" width="18.85546875" style="1" customWidth="1"/>
    <col min="3844" max="3844" width="46.42578125" style="1" customWidth="1"/>
    <col min="3845" max="3845" width="31.7109375" style="1" customWidth="1"/>
    <col min="3846" max="3846" width="19.28515625" style="1" customWidth="1"/>
    <col min="3847" max="3851" width="18.5703125" style="1" customWidth="1"/>
    <col min="3852" max="3852" width="18.85546875" style="1" customWidth="1"/>
    <col min="3853" max="3853" width="4.140625" style="1" customWidth="1"/>
    <col min="3854" max="3854" width="14.5703125" style="1" customWidth="1"/>
    <col min="3855" max="3872" width="0" style="1" hidden="1" customWidth="1"/>
    <col min="3873" max="4044" width="15.28515625" style="1"/>
    <col min="4045" max="4045" width="3.140625" style="1" customWidth="1"/>
    <col min="4046" max="4096" width="15.28515625" style="1"/>
    <col min="4097" max="4097" width="10.42578125" style="1" customWidth="1"/>
    <col min="4098" max="4098" width="5.5703125" style="1" customWidth="1"/>
    <col min="4099" max="4099" width="18.85546875" style="1" customWidth="1"/>
    <col min="4100" max="4100" width="46.42578125" style="1" customWidth="1"/>
    <col min="4101" max="4101" width="31.7109375" style="1" customWidth="1"/>
    <col min="4102" max="4102" width="19.28515625" style="1" customWidth="1"/>
    <col min="4103" max="4107" width="18.5703125" style="1" customWidth="1"/>
    <col min="4108" max="4108" width="18.85546875" style="1" customWidth="1"/>
    <col min="4109" max="4109" width="4.140625" style="1" customWidth="1"/>
    <col min="4110" max="4110" width="14.5703125" style="1" customWidth="1"/>
    <col min="4111" max="4128" width="0" style="1" hidden="1" customWidth="1"/>
    <col min="4129" max="4300" width="15.28515625" style="1"/>
    <col min="4301" max="4301" width="3.140625" style="1" customWidth="1"/>
    <col min="4302" max="4352" width="15.28515625" style="1"/>
    <col min="4353" max="4353" width="10.42578125" style="1" customWidth="1"/>
    <col min="4354" max="4354" width="5.5703125" style="1" customWidth="1"/>
    <col min="4355" max="4355" width="18.85546875" style="1" customWidth="1"/>
    <col min="4356" max="4356" width="46.42578125" style="1" customWidth="1"/>
    <col min="4357" max="4357" width="31.7109375" style="1" customWidth="1"/>
    <col min="4358" max="4358" width="19.28515625" style="1" customWidth="1"/>
    <col min="4359" max="4363" width="18.5703125" style="1" customWidth="1"/>
    <col min="4364" max="4364" width="18.85546875" style="1" customWidth="1"/>
    <col min="4365" max="4365" width="4.140625" style="1" customWidth="1"/>
    <col min="4366" max="4366" width="14.5703125" style="1" customWidth="1"/>
    <col min="4367" max="4384" width="0" style="1" hidden="1" customWidth="1"/>
    <col min="4385" max="4556" width="15.28515625" style="1"/>
    <col min="4557" max="4557" width="3.140625" style="1" customWidth="1"/>
    <col min="4558" max="4608" width="15.28515625" style="1"/>
    <col min="4609" max="4609" width="10.42578125" style="1" customWidth="1"/>
    <col min="4610" max="4610" width="5.5703125" style="1" customWidth="1"/>
    <col min="4611" max="4611" width="18.85546875" style="1" customWidth="1"/>
    <col min="4612" max="4612" width="46.42578125" style="1" customWidth="1"/>
    <col min="4613" max="4613" width="31.7109375" style="1" customWidth="1"/>
    <col min="4614" max="4614" width="19.28515625" style="1" customWidth="1"/>
    <col min="4615" max="4619" width="18.5703125" style="1" customWidth="1"/>
    <col min="4620" max="4620" width="18.85546875" style="1" customWidth="1"/>
    <col min="4621" max="4621" width="4.140625" style="1" customWidth="1"/>
    <col min="4622" max="4622" width="14.5703125" style="1" customWidth="1"/>
    <col min="4623" max="4640" width="0" style="1" hidden="1" customWidth="1"/>
    <col min="4641" max="4812" width="15.28515625" style="1"/>
    <col min="4813" max="4813" width="3.140625" style="1" customWidth="1"/>
    <col min="4814" max="4864" width="15.28515625" style="1"/>
    <col min="4865" max="4865" width="10.42578125" style="1" customWidth="1"/>
    <col min="4866" max="4866" width="5.5703125" style="1" customWidth="1"/>
    <col min="4867" max="4867" width="18.85546875" style="1" customWidth="1"/>
    <col min="4868" max="4868" width="46.42578125" style="1" customWidth="1"/>
    <col min="4869" max="4869" width="31.7109375" style="1" customWidth="1"/>
    <col min="4870" max="4870" width="19.28515625" style="1" customWidth="1"/>
    <col min="4871" max="4875" width="18.5703125" style="1" customWidth="1"/>
    <col min="4876" max="4876" width="18.85546875" style="1" customWidth="1"/>
    <col min="4877" max="4877" width="4.140625" style="1" customWidth="1"/>
    <col min="4878" max="4878" width="14.5703125" style="1" customWidth="1"/>
    <col min="4879" max="4896" width="0" style="1" hidden="1" customWidth="1"/>
    <col min="4897" max="5068" width="15.28515625" style="1"/>
    <col min="5069" max="5069" width="3.140625" style="1" customWidth="1"/>
    <col min="5070" max="5120" width="15.28515625" style="1"/>
    <col min="5121" max="5121" width="10.42578125" style="1" customWidth="1"/>
    <col min="5122" max="5122" width="5.5703125" style="1" customWidth="1"/>
    <col min="5123" max="5123" width="18.85546875" style="1" customWidth="1"/>
    <col min="5124" max="5124" width="46.42578125" style="1" customWidth="1"/>
    <col min="5125" max="5125" width="31.7109375" style="1" customWidth="1"/>
    <col min="5126" max="5126" width="19.28515625" style="1" customWidth="1"/>
    <col min="5127" max="5131" width="18.5703125" style="1" customWidth="1"/>
    <col min="5132" max="5132" width="18.85546875" style="1" customWidth="1"/>
    <col min="5133" max="5133" width="4.140625" style="1" customWidth="1"/>
    <col min="5134" max="5134" width="14.5703125" style="1" customWidth="1"/>
    <col min="5135" max="5152" width="0" style="1" hidden="1" customWidth="1"/>
    <col min="5153" max="5324" width="15.28515625" style="1"/>
    <col min="5325" max="5325" width="3.140625" style="1" customWidth="1"/>
    <col min="5326" max="5376" width="15.28515625" style="1"/>
    <col min="5377" max="5377" width="10.42578125" style="1" customWidth="1"/>
    <col min="5378" max="5378" width="5.5703125" style="1" customWidth="1"/>
    <col min="5379" max="5379" width="18.85546875" style="1" customWidth="1"/>
    <col min="5380" max="5380" width="46.42578125" style="1" customWidth="1"/>
    <col min="5381" max="5381" width="31.7109375" style="1" customWidth="1"/>
    <col min="5382" max="5382" width="19.28515625" style="1" customWidth="1"/>
    <col min="5383" max="5387" width="18.5703125" style="1" customWidth="1"/>
    <col min="5388" max="5388" width="18.85546875" style="1" customWidth="1"/>
    <col min="5389" max="5389" width="4.140625" style="1" customWidth="1"/>
    <col min="5390" max="5390" width="14.5703125" style="1" customWidth="1"/>
    <col min="5391" max="5408" width="0" style="1" hidden="1" customWidth="1"/>
    <col min="5409" max="5580" width="15.28515625" style="1"/>
    <col min="5581" max="5581" width="3.140625" style="1" customWidth="1"/>
    <col min="5582" max="5632" width="15.28515625" style="1"/>
    <col min="5633" max="5633" width="10.42578125" style="1" customWidth="1"/>
    <col min="5634" max="5634" width="5.5703125" style="1" customWidth="1"/>
    <col min="5635" max="5635" width="18.85546875" style="1" customWidth="1"/>
    <col min="5636" max="5636" width="46.42578125" style="1" customWidth="1"/>
    <col min="5637" max="5637" width="31.7109375" style="1" customWidth="1"/>
    <col min="5638" max="5638" width="19.28515625" style="1" customWidth="1"/>
    <col min="5639" max="5643" width="18.5703125" style="1" customWidth="1"/>
    <col min="5644" max="5644" width="18.85546875" style="1" customWidth="1"/>
    <col min="5645" max="5645" width="4.140625" style="1" customWidth="1"/>
    <col min="5646" max="5646" width="14.5703125" style="1" customWidth="1"/>
    <col min="5647" max="5664" width="0" style="1" hidden="1" customWidth="1"/>
    <col min="5665" max="5836" width="15.28515625" style="1"/>
    <col min="5837" max="5837" width="3.140625" style="1" customWidth="1"/>
    <col min="5838" max="5888" width="15.28515625" style="1"/>
    <col min="5889" max="5889" width="10.42578125" style="1" customWidth="1"/>
    <col min="5890" max="5890" width="5.5703125" style="1" customWidth="1"/>
    <col min="5891" max="5891" width="18.85546875" style="1" customWidth="1"/>
    <col min="5892" max="5892" width="46.42578125" style="1" customWidth="1"/>
    <col min="5893" max="5893" width="31.7109375" style="1" customWidth="1"/>
    <col min="5894" max="5894" width="19.28515625" style="1" customWidth="1"/>
    <col min="5895" max="5899" width="18.5703125" style="1" customWidth="1"/>
    <col min="5900" max="5900" width="18.85546875" style="1" customWidth="1"/>
    <col min="5901" max="5901" width="4.140625" style="1" customWidth="1"/>
    <col min="5902" max="5902" width="14.5703125" style="1" customWidth="1"/>
    <col min="5903" max="5920" width="0" style="1" hidden="1" customWidth="1"/>
    <col min="5921" max="6092" width="15.28515625" style="1"/>
    <col min="6093" max="6093" width="3.140625" style="1" customWidth="1"/>
    <col min="6094" max="6144" width="15.28515625" style="1"/>
    <col min="6145" max="6145" width="10.42578125" style="1" customWidth="1"/>
    <col min="6146" max="6146" width="5.5703125" style="1" customWidth="1"/>
    <col min="6147" max="6147" width="18.85546875" style="1" customWidth="1"/>
    <col min="6148" max="6148" width="46.42578125" style="1" customWidth="1"/>
    <col min="6149" max="6149" width="31.7109375" style="1" customWidth="1"/>
    <col min="6150" max="6150" width="19.28515625" style="1" customWidth="1"/>
    <col min="6151" max="6155" width="18.5703125" style="1" customWidth="1"/>
    <col min="6156" max="6156" width="18.85546875" style="1" customWidth="1"/>
    <col min="6157" max="6157" width="4.140625" style="1" customWidth="1"/>
    <col min="6158" max="6158" width="14.5703125" style="1" customWidth="1"/>
    <col min="6159" max="6176" width="0" style="1" hidden="1" customWidth="1"/>
    <col min="6177" max="6348" width="15.28515625" style="1"/>
    <col min="6349" max="6349" width="3.140625" style="1" customWidth="1"/>
    <col min="6350" max="6400" width="15.28515625" style="1"/>
    <col min="6401" max="6401" width="10.42578125" style="1" customWidth="1"/>
    <col min="6402" max="6402" width="5.5703125" style="1" customWidth="1"/>
    <col min="6403" max="6403" width="18.85546875" style="1" customWidth="1"/>
    <col min="6404" max="6404" width="46.42578125" style="1" customWidth="1"/>
    <col min="6405" max="6405" width="31.7109375" style="1" customWidth="1"/>
    <col min="6406" max="6406" width="19.28515625" style="1" customWidth="1"/>
    <col min="6407" max="6411" width="18.5703125" style="1" customWidth="1"/>
    <col min="6412" max="6412" width="18.85546875" style="1" customWidth="1"/>
    <col min="6413" max="6413" width="4.140625" style="1" customWidth="1"/>
    <col min="6414" max="6414" width="14.5703125" style="1" customWidth="1"/>
    <col min="6415" max="6432" width="0" style="1" hidden="1" customWidth="1"/>
    <col min="6433" max="6604" width="15.28515625" style="1"/>
    <col min="6605" max="6605" width="3.140625" style="1" customWidth="1"/>
    <col min="6606" max="6656" width="15.28515625" style="1"/>
    <col min="6657" max="6657" width="10.42578125" style="1" customWidth="1"/>
    <col min="6658" max="6658" width="5.5703125" style="1" customWidth="1"/>
    <col min="6659" max="6659" width="18.85546875" style="1" customWidth="1"/>
    <col min="6660" max="6660" width="46.42578125" style="1" customWidth="1"/>
    <col min="6661" max="6661" width="31.7109375" style="1" customWidth="1"/>
    <col min="6662" max="6662" width="19.28515625" style="1" customWidth="1"/>
    <col min="6663" max="6667" width="18.5703125" style="1" customWidth="1"/>
    <col min="6668" max="6668" width="18.85546875" style="1" customWidth="1"/>
    <col min="6669" max="6669" width="4.140625" style="1" customWidth="1"/>
    <col min="6670" max="6670" width="14.5703125" style="1" customWidth="1"/>
    <col min="6671" max="6688" width="0" style="1" hidden="1" customWidth="1"/>
    <col min="6689" max="6860" width="15.28515625" style="1"/>
    <col min="6861" max="6861" width="3.140625" style="1" customWidth="1"/>
    <col min="6862" max="6912" width="15.28515625" style="1"/>
    <col min="6913" max="6913" width="10.42578125" style="1" customWidth="1"/>
    <col min="6914" max="6914" width="5.5703125" style="1" customWidth="1"/>
    <col min="6915" max="6915" width="18.85546875" style="1" customWidth="1"/>
    <col min="6916" max="6916" width="46.42578125" style="1" customWidth="1"/>
    <col min="6917" max="6917" width="31.7109375" style="1" customWidth="1"/>
    <col min="6918" max="6918" width="19.28515625" style="1" customWidth="1"/>
    <col min="6919" max="6923" width="18.5703125" style="1" customWidth="1"/>
    <col min="6924" max="6924" width="18.85546875" style="1" customWidth="1"/>
    <col min="6925" max="6925" width="4.140625" style="1" customWidth="1"/>
    <col min="6926" max="6926" width="14.5703125" style="1" customWidth="1"/>
    <col min="6927" max="6944" width="0" style="1" hidden="1" customWidth="1"/>
    <col min="6945" max="7116" width="15.28515625" style="1"/>
    <col min="7117" max="7117" width="3.140625" style="1" customWidth="1"/>
    <col min="7118" max="7168" width="15.28515625" style="1"/>
    <col min="7169" max="7169" width="10.42578125" style="1" customWidth="1"/>
    <col min="7170" max="7170" width="5.5703125" style="1" customWidth="1"/>
    <col min="7171" max="7171" width="18.85546875" style="1" customWidth="1"/>
    <col min="7172" max="7172" width="46.42578125" style="1" customWidth="1"/>
    <col min="7173" max="7173" width="31.7109375" style="1" customWidth="1"/>
    <col min="7174" max="7174" width="19.28515625" style="1" customWidth="1"/>
    <col min="7175" max="7179" width="18.5703125" style="1" customWidth="1"/>
    <col min="7180" max="7180" width="18.85546875" style="1" customWidth="1"/>
    <col min="7181" max="7181" width="4.140625" style="1" customWidth="1"/>
    <col min="7182" max="7182" width="14.5703125" style="1" customWidth="1"/>
    <col min="7183" max="7200" width="0" style="1" hidden="1" customWidth="1"/>
    <col min="7201" max="7372" width="15.28515625" style="1"/>
    <col min="7373" max="7373" width="3.140625" style="1" customWidth="1"/>
    <col min="7374" max="7424" width="15.28515625" style="1"/>
    <col min="7425" max="7425" width="10.42578125" style="1" customWidth="1"/>
    <col min="7426" max="7426" width="5.5703125" style="1" customWidth="1"/>
    <col min="7427" max="7427" width="18.85546875" style="1" customWidth="1"/>
    <col min="7428" max="7428" width="46.42578125" style="1" customWidth="1"/>
    <col min="7429" max="7429" width="31.7109375" style="1" customWidth="1"/>
    <col min="7430" max="7430" width="19.28515625" style="1" customWidth="1"/>
    <col min="7431" max="7435" width="18.5703125" style="1" customWidth="1"/>
    <col min="7436" max="7436" width="18.85546875" style="1" customWidth="1"/>
    <col min="7437" max="7437" width="4.140625" style="1" customWidth="1"/>
    <col min="7438" max="7438" width="14.5703125" style="1" customWidth="1"/>
    <col min="7439" max="7456" width="0" style="1" hidden="1" customWidth="1"/>
    <col min="7457" max="7628" width="15.28515625" style="1"/>
    <col min="7629" max="7629" width="3.140625" style="1" customWidth="1"/>
    <col min="7630" max="7680" width="15.28515625" style="1"/>
    <col min="7681" max="7681" width="10.42578125" style="1" customWidth="1"/>
    <col min="7682" max="7682" width="5.5703125" style="1" customWidth="1"/>
    <col min="7683" max="7683" width="18.85546875" style="1" customWidth="1"/>
    <col min="7684" max="7684" width="46.42578125" style="1" customWidth="1"/>
    <col min="7685" max="7685" width="31.7109375" style="1" customWidth="1"/>
    <col min="7686" max="7686" width="19.28515625" style="1" customWidth="1"/>
    <col min="7687" max="7691" width="18.5703125" style="1" customWidth="1"/>
    <col min="7692" max="7692" width="18.85546875" style="1" customWidth="1"/>
    <col min="7693" max="7693" width="4.140625" style="1" customWidth="1"/>
    <col min="7694" max="7694" width="14.5703125" style="1" customWidth="1"/>
    <col min="7695" max="7712" width="0" style="1" hidden="1" customWidth="1"/>
    <col min="7713" max="7884" width="15.28515625" style="1"/>
    <col min="7885" max="7885" width="3.140625" style="1" customWidth="1"/>
    <col min="7886" max="7936" width="15.28515625" style="1"/>
    <col min="7937" max="7937" width="10.42578125" style="1" customWidth="1"/>
    <col min="7938" max="7938" width="5.5703125" style="1" customWidth="1"/>
    <col min="7939" max="7939" width="18.85546875" style="1" customWidth="1"/>
    <col min="7940" max="7940" width="46.42578125" style="1" customWidth="1"/>
    <col min="7941" max="7941" width="31.7109375" style="1" customWidth="1"/>
    <col min="7942" max="7942" width="19.28515625" style="1" customWidth="1"/>
    <col min="7943" max="7947" width="18.5703125" style="1" customWidth="1"/>
    <col min="7948" max="7948" width="18.85546875" style="1" customWidth="1"/>
    <col min="7949" max="7949" width="4.140625" style="1" customWidth="1"/>
    <col min="7950" max="7950" width="14.5703125" style="1" customWidth="1"/>
    <col min="7951" max="7968" width="0" style="1" hidden="1" customWidth="1"/>
    <col min="7969" max="8140" width="15.28515625" style="1"/>
    <col min="8141" max="8141" width="3.140625" style="1" customWidth="1"/>
    <col min="8142" max="8192" width="15.28515625" style="1"/>
    <col min="8193" max="8193" width="10.42578125" style="1" customWidth="1"/>
    <col min="8194" max="8194" width="5.5703125" style="1" customWidth="1"/>
    <col min="8195" max="8195" width="18.85546875" style="1" customWidth="1"/>
    <col min="8196" max="8196" width="46.42578125" style="1" customWidth="1"/>
    <col min="8197" max="8197" width="31.7109375" style="1" customWidth="1"/>
    <col min="8198" max="8198" width="19.28515625" style="1" customWidth="1"/>
    <col min="8199" max="8203" width="18.5703125" style="1" customWidth="1"/>
    <col min="8204" max="8204" width="18.85546875" style="1" customWidth="1"/>
    <col min="8205" max="8205" width="4.140625" style="1" customWidth="1"/>
    <col min="8206" max="8206" width="14.5703125" style="1" customWidth="1"/>
    <col min="8207" max="8224" width="0" style="1" hidden="1" customWidth="1"/>
    <col min="8225" max="8396" width="15.28515625" style="1"/>
    <col min="8397" max="8397" width="3.140625" style="1" customWidth="1"/>
    <col min="8398" max="8448" width="15.28515625" style="1"/>
    <col min="8449" max="8449" width="10.42578125" style="1" customWidth="1"/>
    <col min="8450" max="8450" width="5.5703125" style="1" customWidth="1"/>
    <col min="8451" max="8451" width="18.85546875" style="1" customWidth="1"/>
    <col min="8452" max="8452" width="46.42578125" style="1" customWidth="1"/>
    <col min="8453" max="8453" width="31.7109375" style="1" customWidth="1"/>
    <col min="8454" max="8454" width="19.28515625" style="1" customWidth="1"/>
    <col min="8455" max="8459" width="18.5703125" style="1" customWidth="1"/>
    <col min="8460" max="8460" width="18.85546875" style="1" customWidth="1"/>
    <col min="8461" max="8461" width="4.140625" style="1" customWidth="1"/>
    <col min="8462" max="8462" width="14.5703125" style="1" customWidth="1"/>
    <col min="8463" max="8480" width="0" style="1" hidden="1" customWidth="1"/>
    <col min="8481" max="8652" width="15.28515625" style="1"/>
    <col min="8653" max="8653" width="3.140625" style="1" customWidth="1"/>
    <col min="8654" max="8704" width="15.28515625" style="1"/>
    <col min="8705" max="8705" width="10.42578125" style="1" customWidth="1"/>
    <col min="8706" max="8706" width="5.5703125" style="1" customWidth="1"/>
    <col min="8707" max="8707" width="18.85546875" style="1" customWidth="1"/>
    <col min="8708" max="8708" width="46.42578125" style="1" customWidth="1"/>
    <col min="8709" max="8709" width="31.7109375" style="1" customWidth="1"/>
    <col min="8710" max="8710" width="19.28515625" style="1" customWidth="1"/>
    <col min="8711" max="8715" width="18.5703125" style="1" customWidth="1"/>
    <col min="8716" max="8716" width="18.85546875" style="1" customWidth="1"/>
    <col min="8717" max="8717" width="4.140625" style="1" customWidth="1"/>
    <col min="8718" max="8718" width="14.5703125" style="1" customWidth="1"/>
    <col min="8719" max="8736" width="0" style="1" hidden="1" customWidth="1"/>
    <col min="8737" max="8908" width="15.28515625" style="1"/>
    <col min="8909" max="8909" width="3.140625" style="1" customWidth="1"/>
    <col min="8910" max="8960" width="15.28515625" style="1"/>
    <col min="8961" max="8961" width="10.42578125" style="1" customWidth="1"/>
    <col min="8962" max="8962" width="5.5703125" style="1" customWidth="1"/>
    <col min="8963" max="8963" width="18.85546875" style="1" customWidth="1"/>
    <col min="8964" max="8964" width="46.42578125" style="1" customWidth="1"/>
    <col min="8965" max="8965" width="31.7109375" style="1" customWidth="1"/>
    <col min="8966" max="8966" width="19.28515625" style="1" customWidth="1"/>
    <col min="8967" max="8971" width="18.5703125" style="1" customWidth="1"/>
    <col min="8972" max="8972" width="18.85546875" style="1" customWidth="1"/>
    <col min="8973" max="8973" width="4.140625" style="1" customWidth="1"/>
    <col min="8974" max="8974" width="14.5703125" style="1" customWidth="1"/>
    <col min="8975" max="8992" width="0" style="1" hidden="1" customWidth="1"/>
    <col min="8993" max="9164" width="15.28515625" style="1"/>
    <col min="9165" max="9165" width="3.140625" style="1" customWidth="1"/>
    <col min="9166" max="9216" width="15.28515625" style="1"/>
    <col min="9217" max="9217" width="10.42578125" style="1" customWidth="1"/>
    <col min="9218" max="9218" width="5.5703125" style="1" customWidth="1"/>
    <col min="9219" max="9219" width="18.85546875" style="1" customWidth="1"/>
    <col min="9220" max="9220" width="46.42578125" style="1" customWidth="1"/>
    <col min="9221" max="9221" width="31.7109375" style="1" customWidth="1"/>
    <col min="9222" max="9222" width="19.28515625" style="1" customWidth="1"/>
    <col min="9223" max="9227" width="18.5703125" style="1" customWidth="1"/>
    <col min="9228" max="9228" width="18.85546875" style="1" customWidth="1"/>
    <col min="9229" max="9229" width="4.140625" style="1" customWidth="1"/>
    <col min="9230" max="9230" width="14.5703125" style="1" customWidth="1"/>
    <col min="9231" max="9248" width="0" style="1" hidden="1" customWidth="1"/>
    <col min="9249" max="9420" width="15.28515625" style="1"/>
    <col min="9421" max="9421" width="3.140625" style="1" customWidth="1"/>
    <col min="9422" max="9472" width="15.28515625" style="1"/>
    <col min="9473" max="9473" width="10.42578125" style="1" customWidth="1"/>
    <col min="9474" max="9474" width="5.5703125" style="1" customWidth="1"/>
    <col min="9475" max="9475" width="18.85546875" style="1" customWidth="1"/>
    <col min="9476" max="9476" width="46.42578125" style="1" customWidth="1"/>
    <col min="9477" max="9477" width="31.7109375" style="1" customWidth="1"/>
    <col min="9478" max="9478" width="19.28515625" style="1" customWidth="1"/>
    <col min="9479" max="9483" width="18.5703125" style="1" customWidth="1"/>
    <col min="9484" max="9484" width="18.85546875" style="1" customWidth="1"/>
    <col min="9485" max="9485" width="4.140625" style="1" customWidth="1"/>
    <col min="9486" max="9486" width="14.5703125" style="1" customWidth="1"/>
    <col min="9487" max="9504" width="0" style="1" hidden="1" customWidth="1"/>
    <col min="9505" max="9676" width="15.28515625" style="1"/>
    <col min="9677" max="9677" width="3.140625" style="1" customWidth="1"/>
    <col min="9678" max="9728" width="15.28515625" style="1"/>
    <col min="9729" max="9729" width="10.42578125" style="1" customWidth="1"/>
    <col min="9730" max="9730" width="5.5703125" style="1" customWidth="1"/>
    <col min="9731" max="9731" width="18.85546875" style="1" customWidth="1"/>
    <col min="9732" max="9732" width="46.42578125" style="1" customWidth="1"/>
    <col min="9733" max="9733" width="31.7109375" style="1" customWidth="1"/>
    <col min="9734" max="9734" width="19.28515625" style="1" customWidth="1"/>
    <col min="9735" max="9739" width="18.5703125" style="1" customWidth="1"/>
    <col min="9740" max="9740" width="18.85546875" style="1" customWidth="1"/>
    <col min="9741" max="9741" width="4.140625" style="1" customWidth="1"/>
    <col min="9742" max="9742" width="14.5703125" style="1" customWidth="1"/>
    <col min="9743" max="9760" width="0" style="1" hidden="1" customWidth="1"/>
    <col min="9761" max="9932" width="15.28515625" style="1"/>
    <col min="9933" max="9933" width="3.140625" style="1" customWidth="1"/>
    <col min="9934" max="9984" width="15.28515625" style="1"/>
    <col min="9985" max="9985" width="10.42578125" style="1" customWidth="1"/>
    <col min="9986" max="9986" width="5.5703125" style="1" customWidth="1"/>
    <col min="9987" max="9987" width="18.85546875" style="1" customWidth="1"/>
    <col min="9988" max="9988" width="46.42578125" style="1" customWidth="1"/>
    <col min="9989" max="9989" width="31.7109375" style="1" customWidth="1"/>
    <col min="9990" max="9990" width="19.28515625" style="1" customWidth="1"/>
    <col min="9991" max="9995" width="18.5703125" style="1" customWidth="1"/>
    <col min="9996" max="9996" width="18.85546875" style="1" customWidth="1"/>
    <col min="9997" max="9997" width="4.140625" style="1" customWidth="1"/>
    <col min="9998" max="9998" width="14.5703125" style="1" customWidth="1"/>
    <col min="9999" max="10016" width="0" style="1" hidden="1" customWidth="1"/>
    <col min="10017" max="10188" width="15.28515625" style="1"/>
    <col min="10189" max="10189" width="3.140625" style="1" customWidth="1"/>
    <col min="10190" max="10240" width="15.28515625" style="1"/>
    <col min="10241" max="10241" width="10.42578125" style="1" customWidth="1"/>
    <col min="10242" max="10242" width="5.5703125" style="1" customWidth="1"/>
    <col min="10243" max="10243" width="18.85546875" style="1" customWidth="1"/>
    <col min="10244" max="10244" width="46.42578125" style="1" customWidth="1"/>
    <col min="10245" max="10245" width="31.7109375" style="1" customWidth="1"/>
    <col min="10246" max="10246" width="19.28515625" style="1" customWidth="1"/>
    <col min="10247" max="10251" width="18.5703125" style="1" customWidth="1"/>
    <col min="10252" max="10252" width="18.85546875" style="1" customWidth="1"/>
    <col min="10253" max="10253" width="4.140625" style="1" customWidth="1"/>
    <col min="10254" max="10254" width="14.5703125" style="1" customWidth="1"/>
    <col min="10255" max="10272" width="0" style="1" hidden="1" customWidth="1"/>
    <col min="10273" max="10444" width="15.28515625" style="1"/>
    <col min="10445" max="10445" width="3.140625" style="1" customWidth="1"/>
    <col min="10446" max="10496" width="15.28515625" style="1"/>
    <col min="10497" max="10497" width="10.42578125" style="1" customWidth="1"/>
    <col min="10498" max="10498" width="5.5703125" style="1" customWidth="1"/>
    <col min="10499" max="10499" width="18.85546875" style="1" customWidth="1"/>
    <col min="10500" max="10500" width="46.42578125" style="1" customWidth="1"/>
    <col min="10501" max="10501" width="31.7109375" style="1" customWidth="1"/>
    <col min="10502" max="10502" width="19.28515625" style="1" customWidth="1"/>
    <col min="10503" max="10507" width="18.5703125" style="1" customWidth="1"/>
    <col min="10508" max="10508" width="18.85546875" style="1" customWidth="1"/>
    <col min="10509" max="10509" width="4.140625" style="1" customWidth="1"/>
    <col min="10510" max="10510" width="14.5703125" style="1" customWidth="1"/>
    <col min="10511" max="10528" width="0" style="1" hidden="1" customWidth="1"/>
    <col min="10529" max="10700" width="15.28515625" style="1"/>
    <col min="10701" max="10701" width="3.140625" style="1" customWidth="1"/>
    <col min="10702" max="10752" width="15.28515625" style="1"/>
    <col min="10753" max="10753" width="10.42578125" style="1" customWidth="1"/>
    <col min="10754" max="10754" width="5.5703125" style="1" customWidth="1"/>
    <col min="10755" max="10755" width="18.85546875" style="1" customWidth="1"/>
    <col min="10756" max="10756" width="46.42578125" style="1" customWidth="1"/>
    <col min="10757" max="10757" width="31.7109375" style="1" customWidth="1"/>
    <col min="10758" max="10758" width="19.28515625" style="1" customWidth="1"/>
    <col min="10759" max="10763" width="18.5703125" style="1" customWidth="1"/>
    <col min="10764" max="10764" width="18.85546875" style="1" customWidth="1"/>
    <col min="10765" max="10765" width="4.140625" style="1" customWidth="1"/>
    <col min="10766" max="10766" width="14.5703125" style="1" customWidth="1"/>
    <col min="10767" max="10784" width="0" style="1" hidden="1" customWidth="1"/>
    <col min="10785" max="10956" width="15.28515625" style="1"/>
    <col min="10957" max="10957" width="3.140625" style="1" customWidth="1"/>
    <col min="10958" max="11008" width="15.28515625" style="1"/>
    <col min="11009" max="11009" width="10.42578125" style="1" customWidth="1"/>
    <col min="11010" max="11010" width="5.5703125" style="1" customWidth="1"/>
    <col min="11011" max="11011" width="18.85546875" style="1" customWidth="1"/>
    <col min="11012" max="11012" width="46.42578125" style="1" customWidth="1"/>
    <col min="11013" max="11013" width="31.7109375" style="1" customWidth="1"/>
    <col min="11014" max="11014" width="19.28515625" style="1" customWidth="1"/>
    <col min="11015" max="11019" width="18.5703125" style="1" customWidth="1"/>
    <col min="11020" max="11020" width="18.85546875" style="1" customWidth="1"/>
    <col min="11021" max="11021" width="4.140625" style="1" customWidth="1"/>
    <col min="11022" max="11022" width="14.5703125" style="1" customWidth="1"/>
    <col min="11023" max="11040" width="0" style="1" hidden="1" customWidth="1"/>
    <col min="11041" max="11212" width="15.28515625" style="1"/>
    <col min="11213" max="11213" width="3.140625" style="1" customWidth="1"/>
    <col min="11214" max="11264" width="15.28515625" style="1"/>
    <col min="11265" max="11265" width="10.42578125" style="1" customWidth="1"/>
    <col min="11266" max="11266" width="5.5703125" style="1" customWidth="1"/>
    <col min="11267" max="11267" width="18.85546875" style="1" customWidth="1"/>
    <col min="11268" max="11268" width="46.42578125" style="1" customWidth="1"/>
    <col min="11269" max="11269" width="31.7109375" style="1" customWidth="1"/>
    <col min="11270" max="11270" width="19.28515625" style="1" customWidth="1"/>
    <col min="11271" max="11275" width="18.5703125" style="1" customWidth="1"/>
    <col min="11276" max="11276" width="18.85546875" style="1" customWidth="1"/>
    <col min="11277" max="11277" width="4.140625" style="1" customWidth="1"/>
    <col min="11278" max="11278" width="14.5703125" style="1" customWidth="1"/>
    <col min="11279" max="11296" width="0" style="1" hidden="1" customWidth="1"/>
    <col min="11297" max="11468" width="15.28515625" style="1"/>
    <col min="11469" max="11469" width="3.140625" style="1" customWidth="1"/>
    <col min="11470" max="11520" width="15.28515625" style="1"/>
    <col min="11521" max="11521" width="10.42578125" style="1" customWidth="1"/>
    <col min="11522" max="11522" width="5.5703125" style="1" customWidth="1"/>
    <col min="11523" max="11523" width="18.85546875" style="1" customWidth="1"/>
    <col min="11524" max="11524" width="46.42578125" style="1" customWidth="1"/>
    <col min="11525" max="11525" width="31.7109375" style="1" customWidth="1"/>
    <col min="11526" max="11526" width="19.28515625" style="1" customWidth="1"/>
    <col min="11527" max="11531" width="18.5703125" style="1" customWidth="1"/>
    <col min="11532" max="11532" width="18.85546875" style="1" customWidth="1"/>
    <col min="11533" max="11533" width="4.140625" style="1" customWidth="1"/>
    <col min="11534" max="11534" width="14.5703125" style="1" customWidth="1"/>
    <col min="11535" max="11552" width="0" style="1" hidden="1" customWidth="1"/>
    <col min="11553" max="11724" width="15.28515625" style="1"/>
    <col min="11725" max="11725" width="3.140625" style="1" customWidth="1"/>
    <col min="11726" max="11776" width="15.28515625" style="1"/>
    <col min="11777" max="11777" width="10.42578125" style="1" customWidth="1"/>
    <col min="11778" max="11778" width="5.5703125" style="1" customWidth="1"/>
    <col min="11779" max="11779" width="18.85546875" style="1" customWidth="1"/>
    <col min="11780" max="11780" width="46.42578125" style="1" customWidth="1"/>
    <col min="11781" max="11781" width="31.7109375" style="1" customWidth="1"/>
    <col min="11782" max="11782" width="19.28515625" style="1" customWidth="1"/>
    <col min="11783" max="11787" width="18.5703125" style="1" customWidth="1"/>
    <col min="11788" max="11788" width="18.85546875" style="1" customWidth="1"/>
    <col min="11789" max="11789" width="4.140625" style="1" customWidth="1"/>
    <col min="11790" max="11790" width="14.5703125" style="1" customWidth="1"/>
    <col min="11791" max="11808" width="0" style="1" hidden="1" customWidth="1"/>
    <col min="11809" max="11980" width="15.28515625" style="1"/>
    <col min="11981" max="11981" width="3.140625" style="1" customWidth="1"/>
    <col min="11982" max="12032" width="15.28515625" style="1"/>
    <col min="12033" max="12033" width="10.42578125" style="1" customWidth="1"/>
    <col min="12034" max="12034" width="5.5703125" style="1" customWidth="1"/>
    <col min="12035" max="12035" width="18.85546875" style="1" customWidth="1"/>
    <col min="12036" max="12036" width="46.42578125" style="1" customWidth="1"/>
    <col min="12037" max="12037" width="31.7109375" style="1" customWidth="1"/>
    <col min="12038" max="12038" width="19.28515625" style="1" customWidth="1"/>
    <col min="12039" max="12043" width="18.5703125" style="1" customWidth="1"/>
    <col min="12044" max="12044" width="18.85546875" style="1" customWidth="1"/>
    <col min="12045" max="12045" width="4.140625" style="1" customWidth="1"/>
    <col min="12046" max="12046" width="14.5703125" style="1" customWidth="1"/>
    <col min="12047" max="12064" width="0" style="1" hidden="1" customWidth="1"/>
    <col min="12065" max="12236" width="15.28515625" style="1"/>
    <col min="12237" max="12237" width="3.140625" style="1" customWidth="1"/>
    <col min="12238" max="12288" width="15.28515625" style="1"/>
    <col min="12289" max="12289" width="10.42578125" style="1" customWidth="1"/>
    <col min="12290" max="12290" width="5.5703125" style="1" customWidth="1"/>
    <col min="12291" max="12291" width="18.85546875" style="1" customWidth="1"/>
    <col min="12292" max="12292" width="46.42578125" style="1" customWidth="1"/>
    <col min="12293" max="12293" width="31.7109375" style="1" customWidth="1"/>
    <col min="12294" max="12294" width="19.28515625" style="1" customWidth="1"/>
    <col min="12295" max="12299" width="18.5703125" style="1" customWidth="1"/>
    <col min="12300" max="12300" width="18.85546875" style="1" customWidth="1"/>
    <col min="12301" max="12301" width="4.140625" style="1" customWidth="1"/>
    <col min="12302" max="12302" width="14.5703125" style="1" customWidth="1"/>
    <col min="12303" max="12320" width="0" style="1" hidden="1" customWidth="1"/>
    <col min="12321" max="12492" width="15.28515625" style="1"/>
    <col min="12493" max="12493" width="3.140625" style="1" customWidth="1"/>
    <col min="12494" max="12544" width="15.28515625" style="1"/>
    <col min="12545" max="12545" width="10.42578125" style="1" customWidth="1"/>
    <col min="12546" max="12546" width="5.5703125" style="1" customWidth="1"/>
    <col min="12547" max="12547" width="18.85546875" style="1" customWidth="1"/>
    <col min="12548" max="12548" width="46.42578125" style="1" customWidth="1"/>
    <col min="12549" max="12549" width="31.7109375" style="1" customWidth="1"/>
    <col min="12550" max="12550" width="19.28515625" style="1" customWidth="1"/>
    <col min="12551" max="12555" width="18.5703125" style="1" customWidth="1"/>
    <col min="12556" max="12556" width="18.85546875" style="1" customWidth="1"/>
    <col min="12557" max="12557" width="4.140625" style="1" customWidth="1"/>
    <col min="12558" max="12558" width="14.5703125" style="1" customWidth="1"/>
    <col min="12559" max="12576" width="0" style="1" hidden="1" customWidth="1"/>
    <col min="12577" max="12748" width="15.28515625" style="1"/>
    <col min="12749" max="12749" width="3.140625" style="1" customWidth="1"/>
    <col min="12750" max="12800" width="15.28515625" style="1"/>
    <col min="12801" max="12801" width="10.42578125" style="1" customWidth="1"/>
    <col min="12802" max="12802" width="5.5703125" style="1" customWidth="1"/>
    <col min="12803" max="12803" width="18.85546875" style="1" customWidth="1"/>
    <col min="12804" max="12804" width="46.42578125" style="1" customWidth="1"/>
    <col min="12805" max="12805" width="31.7109375" style="1" customWidth="1"/>
    <col min="12806" max="12806" width="19.28515625" style="1" customWidth="1"/>
    <col min="12807" max="12811" width="18.5703125" style="1" customWidth="1"/>
    <col min="12812" max="12812" width="18.85546875" style="1" customWidth="1"/>
    <col min="12813" max="12813" width="4.140625" style="1" customWidth="1"/>
    <col min="12814" max="12814" width="14.5703125" style="1" customWidth="1"/>
    <col min="12815" max="12832" width="0" style="1" hidden="1" customWidth="1"/>
    <col min="12833" max="13004" width="15.28515625" style="1"/>
    <col min="13005" max="13005" width="3.140625" style="1" customWidth="1"/>
    <col min="13006" max="13056" width="15.28515625" style="1"/>
    <col min="13057" max="13057" width="10.42578125" style="1" customWidth="1"/>
    <col min="13058" max="13058" width="5.5703125" style="1" customWidth="1"/>
    <col min="13059" max="13059" width="18.85546875" style="1" customWidth="1"/>
    <col min="13060" max="13060" width="46.42578125" style="1" customWidth="1"/>
    <col min="13061" max="13061" width="31.7109375" style="1" customWidth="1"/>
    <col min="13062" max="13062" width="19.28515625" style="1" customWidth="1"/>
    <col min="13063" max="13067" width="18.5703125" style="1" customWidth="1"/>
    <col min="13068" max="13068" width="18.85546875" style="1" customWidth="1"/>
    <col min="13069" max="13069" width="4.140625" style="1" customWidth="1"/>
    <col min="13070" max="13070" width="14.5703125" style="1" customWidth="1"/>
    <col min="13071" max="13088" width="0" style="1" hidden="1" customWidth="1"/>
    <col min="13089" max="13260" width="15.28515625" style="1"/>
    <col min="13261" max="13261" width="3.140625" style="1" customWidth="1"/>
    <col min="13262" max="13312" width="15.28515625" style="1"/>
    <col min="13313" max="13313" width="10.42578125" style="1" customWidth="1"/>
    <col min="13314" max="13314" width="5.5703125" style="1" customWidth="1"/>
    <col min="13315" max="13315" width="18.85546875" style="1" customWidth="1"/>
    <col min="13316" max="13316" width="46.42578125" style="1" customWidth="1"/>
    <col min="13317" max="13317" width="31.7109375" style="1" customWidth="1"/>
    <col min="13318" max="13318" width="19.28515625" style="1" customWidth="1"/>
    <col min="13319" max="13323" width="18.5703125" style="1" customWidth="1"/>
    <col min="13324" max="13324" width="18.85546875" style="1" customWidth="1"/>
    <col min="13325" max="13325" width="4.140625" style="1" customWidth="1"/>
    <col min="13326" max="13326" width="14.5703125" style="1" customWidth="1"/>
    <col min="13327" max="13344" width="0" style="1" hidden="1" customWidth="1"/>
    <col min="13345" max="13516" width="15.28515625" style="1"/>
    <col min="13517" max="13517" width="3.140625" style="1" customWidth="1"/>
    <col min="13518" max="13568" width="15.28515625" style="1"/>
    <col min="13569" max="13569" width="10.42578125" style="1" customWidth="1"/>
    <col min="13570" max="13570" width="5.5703125" style="1" customWidth="1"/>
    <col min="13571" max="13571" width="18.85546875" style="1" customWidth="1"/>
    <col min="13572" max="13572" width="46.42578125" style="1" customWidth="1"/>
    <col min="13573" max="13573" width="31.7109375" style="1" customWidth="1"/>
    <col min="13574" max="13574" width="19.28515625" style="1" customWidth="1"/>
    <col min="13575" max="13579" width="18.5703125" style="1" customWidth="1"/>
    <col min="13580" max="13580" width="18.85546875" style="1" customWidth="1"/>
    <col min="13581" max="13581" width="4.140625" style="1" customWidth="1"/>
    <col min="13582" max="13582" width="14.5703125" style="1" customWidth="1"/>
    <col min="13583" max="13600" width="0" style="1" hidden="1" customWidth="1"/>
    <col min="13601" max="13772" width="15.28515625" style="1"/>
    <col min="13773" max="13773" width="3.140625" style="1" customWidth="1"/>
    <col min="13774" max="13824" width="15.28515625" style="1"/>
    <col min="13825" max="13825" width="10.42578125" style="1" customWidth="1"/>
    <col min="13826" max="13826" width="5.5703125" style="1" customWidth="1"/>
    <col min="13827" max="13827" width="18.85546875" style="1" customWidth="1"/>
    <col min="13828" max="13828" width="46.42578125" style="1" customWidth="1"/>
    <col min="13829" max="13829" width="31.7109375" style="1" customWidth="1"/>
    <col min="13830" max="13830" width="19.28515625" style="1" customWidth="1"/>
    <col min="13831" max="13835" width="18.5703125" style="1" customWidth="1"/>
    <col min="13836" max="13836" width="18.85546875" style="1" customWidth="1"/>
    <col min="13837" max="13837" width="4.140625" style="1" customWidth="1"/>
    <col min="13838" max="13838" width="14.5703125" style="1" customWidth="1"/>
    <col min="13839" max="13856" width="0" style="1" hidden="1" customWidth="1"/>
    <col min="13857" max="14028" width="15.28515625" style="1"/>
    <col min="14029" max="14029" width="3.140625" style="1" customWidth="1"/>
    <col min="14030" max="14080" width="15.28515625" style="1"/>
    <col min="14081" max="14081" width="10.42578125" style="1" customWidth="1"/>
    <col min="14082" max="14082" width="5.5703125" style="1" customWidth="1"/>
    <col min="14083" max="14083" width="18.85546875" style="1" customWidth="1"/>
    <col min="14084" max="14084" width="46.42578125" style="1" customWidth="1"/>
    <col min="14085" max="14085" width="31.7109375" style="1" customWidth="1"/>
    <col min="14086" max="14086" width="19.28515625" style="1" customWidth="1"/>
    <col min="14087" max="14091" width="18.5703125" style="1" customWidth="1"/>
    <col min="14092" max="14092" width="18.85546875" style="1" customWidth="1"/>
    <col min="14093" max="14093" width="4.140625" style="1" customWidth="1"/>
    <col min="14094" max="14094" width="14.5703125" style="1" customWidth="1"/>
    <col min="14095" max="14112" width="0" style="1" hidden="1" customWidth="1"/>
    <col min="14113" max="14284" width="15.28515625" style="1"/>
    <col min="14285" max="14285" width="3.140625" style="1" customWidth="1"/>
    <col min="14286" max="14336" width="15.28515625" style="1"/>
    <col min="14337" max="14337" width="10.42578125" style="1" customWidth="1"/>
    <col min="14338" max="14338" width="5.5703125" style="1" customWidth="1"/>
    <col min="14339" max="14339" width="18.85546875" style="1" customWidth="1"/>
    <col min="14340" max="14340" width="46.42578125" style="1" customWidth="1"/>
    <col min="14341" max="14341" width="31.7109375" style="1" customWidth="1"/>
    <col min="14342" max="14342" width="19.28515625" style="1" customWidth="1"/>
    <col min="14343" max="14347" width="18.5703125" style="1" customWidth="1"/>
    <col min="14348" max="14348" width="18.85546875" style="1" customWidth="1"/>
    <col min="14349" max="14349" width="4.140625" style="1" customWidth="1"/>
    <col min="14350" max="14350" width="14.5703125" style="1" customWidth="1"/>
    <col min="14351" max="14368" width="0" style="1" hidden="1" customWidth="1"/>
    <col min="14369" max="14540" width="15.28515625" style="1"/>
    <col min="14541" max="14541" width="3.140625" style="1" customWidth="1"/>
    <col min="14542" max="14592" width="15.28515625" style="1"/>
    <col min="14593" max="14593" width="10.42578125" style="1" customWidth="1"/>
    <col min="14594" max="14594" width="5.5703125" style="1" customWidth="1"/>
    <col min="14595" max="14595" width="18.85546875" style="1" customWidth="1"/>
    <col min="14596" max="14596" width="46.42578125" style="1" customWidth="1"/>
    <col min="14597" max="14597" width="31.7109375" style="1" customWidth="1"/>
    <col min="14598" max="14598" width="19.28515625" style="1" customWidth="1"/>
    <col min="14599" max="14603" width="18.5703125" style="1" customWidth="1"/>
    <col min="14604" max="14604" width="18.85546875" style="1" customWidth="1"/>
    <col min="14605" max="14605" width="4.140625" style="1" customWidth="1"/>
    <col min="14606" max="14606" width="14.5703125" style="1" customWidth="1"/>
    <col min="14607" max="14624" width="0" style="1" hidden="1" customWidth="1"/>
    <col min="14625" max="14796" width="15.28515625" style="1"/>
    <col min="14797" max="14797" width="3.140625" style="1" customWidth="1"/>
    <col min="14798" max="14848" width="15.28515625" style="1"/>
    <col min="14849" max="14849" width="10.42578125" style="1" customWidth="1"/>
    <col min="14850" max="14850" width="5.5703125" style="1" customWidth="1"/>
    <col min="14851" max="14851" width="18.85546875" style="1" customWidth="1"/>
    <col min="14852" max="14852" width="46.42578125" style="1" customWidth="1"/>
    <col min="14853" max="14853" width="31.7109375" style="1" customWidth="1"/>
    <col min="14854" max="14854" width="19.28515625" style="1" customWidth="1"/>
    <col min="14855" max="14859" width="18.5703125" style="1" customWidth="1"/>
    <col min="14860" max="14860" width="18.85546875" style="1" customWidth="1"/>
    <col min="14861" max="14861" width="4.140625" style="1" customWidth="1"/>
    <col min="14862" max="14862" width="14.5703125" style="1" customWidth="1"/>
    <col min="14863" max="14880" width="0" style="1" hidden="1" customWidth="1"/>
    <col min="14881" max="15052" width="15.28515625" style="1"/>
    <col min="15053" max="15053" width="3.140625" style="1" customWidth="1"/>
    <col min="15054" max="15104" width="15.28515625" style="1"/>
    <col min="15105" max="15105" width="10.42578125" style="1" customWidth="1"/>
    <col min="15106" max="15106" width="5.5703125" style="1" customWidth="1"/>
    <col min="15107" max="15107" width="18.85546875" style="1" customWidth="1"/>
    <col min="15108" max="15108" width="46.42578125" style="1" customWidth="1"/>
    <col min="15109" max="15109" width="31.7109375" style="1" customWidth="1"/>
    <col min="15110" max="15110" width="19.28515625" style="1" customWidth="1"/>
    <col min="15111" max="15115" width="18.5703125" style="1" customWidth="1"/>
    <col min="15116" max="15116" width="18.85546875" style="1" customWidth="1"/>
    <col min="15117" max="15117" width="4.140625" style="1" customWidth="1"/>
    <col min="15118" max="15118" width="14.5703125" style="1" customWidth="1"/>
    <col min="15119" max="15136" width="0" style="1" hidden="1" customWidth="1"/>
    <col min="15137" max="15308" width="15.28515625" style="1"/>
    <col min="15309" max="15309" width="3.140625" style="1" customWidth="1"/>
    <col min="15310" max="15360" width="15.28515625" style="1"/>
    <col min="15361" max="15361" width="10.42578125" style="1" customWidth="1"/>
    <col min="15362" max="15362" width="5.5703125" style="1" customWidth="1"/>
    <col min="15363" max="15363" width="18.85546875" style="1" customWidth="1"/>
    <col min="15364" max="15364" width="46.42578125" style="1" customWidth="1"/>
    <col min="15365" max="15365" width="31.7109375" style="1" customWidth="1"/>
    <col min="15366" max="15366" width="19.28515625" style="1" customWidth="1"/>
    <col min="15367" max="15371" width="18.5703125" style="1" customWidth="1"/>
    <col min="15372" max="15372" width="18.85546875" style="1" customWidth="1"/>
    <col min="15373" max="15373" width="4.140625" style="1" customWidth="1"/>
    <col min="15374" max="15374" width="14.5703125" style="1" customWidth="1"/>
    <col min="15375" max="15392" width="0" style="1" hidden="1" customWidth="1"/>
    <col min="15393" max="15564" width="15.28515625" style="1"/>
    <col min="15565" max="15565" width="3.140625" style="1" customWidth="1"/>
    <col min="15566" max="15616" width="15.28515625" style="1"/>
    <col min="15617" max="15617" width="10.42578125" style="1" customWidth="1"/>
    <col min="15618" max="15618" width="5.5703125" style="1" customWidth="1"/>
    <col min="15619" max="15619" width="18.85546875" style="1" customWidth="1"/>
    <col min="15620" max="15620" width="46.42578125" style="1" customWidth="1"/>
    <col min="15621" max="15621" width="31.7109375" style="1" customWidth="1"/>
    <col min="15622" max="15622" width="19.28515625" style="1" customWidth="1"/>
    <col min="15623" max="15627" width="18.5703125" style="1" customWidth="1"/>
    <col min="15628" max="15628" width="18.85546875" style="1" customWidth="1"/>
    <col min="15629" max="15629" width="4.140625" style="1" customWidth="1"/>
    <col min="15630" max="15630" width="14.5703125" style="1" customWidth="1"/>
    <col min="15631" max="15648" width="0" style="1" hidden="1" customWidth="1"/>
    <col min="15649" max="15820" width="15.28515625" style="1"/>
    <col min="15821" max="15821" width="3.140625" style="1" customWidth="1"/>
    <col min="15822" max="15872" width="15.28515625" style="1"/>
    <col min="15873" max="15873" width="10.42578125" style="1" customWidth="1"/>
    <col min="15874" max="15874" width="5.5703125" style="1" customWidth="1"/>
    <col min="15875" max="15875" width="18.85546875" style="1" customWidth="1"/>
    <col min="15876" max="15876" width="46.42578125" style="1" customWidth="1"/>
    <col min="15877" max="15877" width="31.7109375" style="1" customWidth="1"/>
    <col min="15878" max="15878" width="19.28515625" style="1" customWidth="1"/>
    <col min="15879" max="15883" width="18.5703125" style="1" customWidth="1"/>
    <col min="15884" max="15884" width="18.85546875" style="1" customWidth="1"/>
    <col min="15885" max="15885" width="4.140625" style="1" customWidth="1"/>
    <col min="15886" max="15886" width="14.5703125" style="1" customWidth="1"/>
    <col min="15887" max="15904" width="0" style="1" hidden="1" customWidth="1"/>
    <col min="15905" max="16076" width="15.28515625" style="1"/>
    <col min="16077" max="16077" width="3.140625" style="1" customWidth="1"/>
    <col min="16078" max="16128" width="15.28515625" style="1"/>
    <col min="16129" max="16129" width="10.42578125" style="1" customWidth="1"/>
    <col min="16130" max="16130" width="5.5703125" style="1" customWidth="1"/>
    <col min="16131" max="16131" width="18.85546875" style="1" customWidth="1"/>
    <col min="16132" max="16132" width="46.42578125" style="1" customWidth="1"/>
    <col min="16133" max="16133" width="31.7109375" style="1" customWidth="1"/>
    <col min="16134" max="16134" width="19.28515625" style="1" customWidth="1"/>
    <col min="16135" max="16139" width="18.5703125" style="1" customWidth="1"/>
    <col min="16140" max="16140" width="18.85546875" style="1" customWidth="1"/>
    <col min="16141" max="16141" width="4.140625" style="1" customWidth="1"/>
    <col min="16142" max="16142" width="14.5703125" style="1" customWidth="1"/>
    <col min="16143" max="16160" width="0" style="1" hidden="1" customWidth="1"/>
    <col min="16161"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M1" s="21"/>
      <c r="N1" s="9"/>
      <c r="O1" s="10"/>
      <c r="P1" s="10"/>
      <c r="Q1" s="10"/>
      <c r="R1" s="10"/>
      <c r="S1" s="10"/>
      <c r="T1" s="10"/>
      <c r="U1" s="10"/>
      <c r="V1" s="10"/>
      <c r="W1" s="10"/>
      <c r="X1" s="10"/>
      <c r="Y1" s="10"/>
      <c r="Z1" s="10"/>
      <c r="AA1" s="10"/>
      <c r="AB1" s="10"/>
      <c r="AC1" s="10"/>
      <c r="AD1" s="10"/>
      <c r="AE1" s="10"/>
      <c r="AF1" s="10"/>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2</v>
      </c>
      <c r="L2" s="70"/>
      <c r="M2" s="21"/>
      <c r="N2" s="9"/>
      <c r="O2" s="81" t="str">
        <f>'[4]vnos podatkov'!$A$6</f>
        <v>OP 8-11 - MIDI TENIS</v>
      </c>
      <c r="P2" s="54"/>
      <c r="Q2" s="54"/>
      <c r="R2" s="10"/>
      <c r="S2" s="10"/>
      <c r="T2" s="10"/>
      <c r="U2" s="10"/>
      <c r="V2" s="10"/>
      <c r="W2" s="10"/>
      <c r="X2" s="10"/>
      <c r="Y2" s="10"/>
      <c r="Z2" s="10"/>
      <c r="AA2" s="10"/>
      <c r="AB2" s="10"/>
      <c r="AC2" s="10"/>
      <c r="AD2" s="10"/>
      <c r="AE2" s="10"/>
      <c r="AF2" s="10"/>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143" t="s">
        <v>61</v>
      </c>
      <c r="L3" s="78">
        <f>'[4]vnos podatkov'!$B$8</f>
        <v>0</v>
      </c>
      <c r="M3" s="21"/>
      <c r="N3" s="9"/>
      <c r="O3" s="69">
        <f>'[4]vnos podatkov'!$A$8</f>
        <v>0</v>
      </c>
      <c r="P3" s="69">
        <f>'[4]vnos podatkov'!$B$8</f>
        <v>0</v>
      </c>
      <c r="Q3" s="69" t="str">
        <f>'[4]vnos podatkov'!$A$10</f>
        <v>11./12.04.2026</v>
      </c>
      <c r="R3" s="10"/>
      <c r="S3" s="10"/>
      <c r="T3" s="10"/>
      <c r="U3" s="10"/>
      <c r="V3" s="10"/>
      <c r="W3" s="10"/>
      <c r="X3" s="10"/>
      <c r="Y3" s="10"/>
      <c r="Z3" s="10"/>
      <c r="AA3" s="10"/>
      <c r="AB3" s="10"/>
      <c r="AC3" s="10"/>
      <c r="AD3" s="10"/>
      <c r="AE3" s="10"/>
      <c r="AF3" s="10"/>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'[4]vnos podatkov'!$C$10</f>
        <v>0</v>
      </c>
      <c r="G4" s="498">
        <f>'[4]vnos podatkov'!$C$10</f>
        <v>0</v>
      </c>
      <c r="H4" s="498">
        <f>'[4]vnos podatkov'!$C$10</f>
        <v>0</v>
      </c>
      <c r="I4" s="72" t="s">
        <v>20</v>
      </c>
      <c r="J4" s="77"/>
      <c r="K4" s="76"/>
      <c r="L4" s="75"/>
      <c r="M4" s="21"/>
      <c r="N4" s="9"/>
      <c r="O4" s="10"/>
      <c r="P4" s="10"/>
      <c r="Q4" s="10"/>
      <c r="R4" s="10"/>
      <c r="S4" s="10"/>
      <c r="T4" s="10"/>
      <c r="U4" s="10"/>
      <c r="V4" s="10"/>
      <c r="W4" s="10"/>
      <c r="X4" s="10"/>
      <c r="Y4" s="10"/>
      <c r="Z4" s="10"/>
      <c r="AA4" s="10"/>
      <c r="AB4" s="10"/>
      <c r="AC4" s="10"/>
      <c r="AD4" s="10"/>
      <c r="AE4" s="10"/>
      <c r="AF4" s="10"/>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'[4]vnos podatkov'!$A$6</f>
        <v>OP 8-11 - MIDI TENIS</v>
      </c>
      <c r="F5" s="497"/>
      <c r="G5" s="498"/>
      <c r="H5" s="498"/>
      <c r="I5" s="499" t="s">
        <v>18</v>
      </c>
      <c r="J5" s="499"/>
      <c r="K5" s="71"/>
      <c r="L5" s="70"/>
      <c r="M5" s="21"/>
      <c r="N5" s="9"/>
      <c r="O5" s="10"/>
      <c r="P5" s="10"/>
      <c r="Q5" s="10"/>
      <c r="R5" s="10"/>
      <c r="S5" s="10"/>
      <c r="T5" s="10"/>
      <c r="U5" s="10"/>
      <c r="V5" s="10"/>
      <c r="W5" s="10"/>
      <c r="X5" s="10"/>
      <c r="Y5" s="10"/>
      <c r="Z5" s="10"/>
      <c r="AA5" s="10"/>
      <c r="AB5" s="10"/>
      <c r="AC5" s="10"/>
      <c r="AD5" s="10"/>
      <c r="AE5" s="10"/>
      <c r="AF5" s="10"/>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M6" s="21"/>
      <c r="N6" s="9"/>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45" customHeight="1" thickBot="1" x14ac:dyDescent="0.7">
      <c r="A7" s="24"/>
      <c r="B7" s="24"/>
      <c r="C7" s="52" t="s">
        <v>62</v>
      </c>
      <c r="D7" s="51"/>
      <c r="E7" s="50"/>
      <c r="F7" s="49"/>
      <c r="G7" s="493"/>
      <c r="H7" s="493"/>
      <c r="I7" s="493"/>
      <c r="J7" s="493"/>
      <c r="K7" s="494" t="s">
        <v>12</v>
      </c>
      <c r="L7" s="494" t="s">
        <v>11</v>
      </c>
      <c r="M7" s="21"/>
      <c r="N7" s="17"/>
      <c r="O7" s="490" t="s">
        <v>16</v>
      </c>
      <c r="P7" s="491"/>
      <c r="Q7" s="491"/>
      <c r="R7" s="491"/>
      <c r="S7" s="492"/>
      <c r="T7" s="69"/>
      <c r="U7" s="69"/>
      <c r="V7" s="69"/>
      <c r="W7" s="69"/>
      <c r="X7" s="69"/>
      <c r="Y7" s="69"/>
      <c r="Z7" s="69"/>
      <c r="AA7" s="69"/>
      <c r="AB7" s="69"/>
      <c r="AC7" s="69"/>
      <c r="AD7" s="69"/>
      <c r="AE7" s="69"/>
      <c r="AF7" s="69"/>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21"/>
      <c r="N8" s="42"/>
      <c r="O8" s="44" t="s">
        <v>10</v>
      </c>
      <c r="P8" s="44" t="s">
        <v>9</v>
      </c>
      <c r="Q8" s="44" t="s">
        <v>8</v>
      </c>
      <c r="R8" s="44" t="s">
        <v>7</v>
      </c>
      <c r="S8" s="46"/>
      <c r="T8" s="46"/>
      <c r="U8" s="46"/>
      <c r="V8" s="46"/>
      <c r="W8" s="44"/>
      <c r="X8" s="44" t="s">
        <v>10</v>
      </c>
      <c r="Y8" s="44" t="s">
        <v>9</v>
      </c>
      <c r="Z8" s="44" t="s">
        <v>8</v>
      </c>
      <c r="AA8" s="44" t="s">
        <v>7</v>
      </c>
      <c r="AB8" s="44"/>
      <c r="AC8" s="44"/>
      <c r="AD8" s="44"/>
      <c r="AE8" s="44"/>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72" customHeight="1" x14ac:dyDescent="0.4">
      <c r="A9" s="40">
        <v>4</v>
      </c>
      <c r="B9" s="39">
        <v>1</v>
      </c>
      <c r="C9" s="38" t="str">
        <f>UPPER(IF($A9="","",VLOOKUP($A9,'[4]m round robin žrebna lista'!$A$7:$R$128,2)))</f>
        <v/>
      </c>
      <c r="D9" s="37" t="str">
        <f>UPPER(IF($A9="","",VLOOKUP($A9,'[4]m round robin žrebna lista'!$A$7:$R$128,3)))</f>
        <v>KUMAR</v>
      </c>
      <c r="E9" s="37" t="str">
        <f>PROPER(IF($A9="","",VLOOKUP($A9,'[4]m round robin žrebna lista'!$A$7:$R$128,4)))</f>
        <v xml:space="preserve">Marko </v>
      </c>
      <c r="F9" s="36" t="str">
        <f>UPPER(IF($A9="","",VLOOKUP($A9,'[4]m round robin žrebna lista'!$A$7:$R$128,5)))</f>
        <v>TABRE</v>
      </c>
      <c r="G9" s="34"/>
      <c r="H9" s="35" t="s">
        <v>141</v>
      </c>
      <c r="I9" s="35" t="s">
        <v>141</v>
      </c>
      <c r="J9" s="35"/>
      <c r="K9" s="33">
        <v>2</v>
      </c>
      <c r="L9" s="33" t="s">
        <v>151</v>
      </c>
      <c r="M9" s="32">
        <f>IF($A9="","",VLOOKUP($A9,'[4]m round robin žrebna lista'!$A$7:$R$128,14))</f>
        <v>0</v>
      </c>
      <c r="N9" s="10"/>
      <c r="O9" s="31" t="str">
        <f>UPPER(IF($A9="","",VLOOKUP($A9,'[4]m round robin žrebna lista'!$A$7:$R$128,2)))</f>
        <v/>
      </c>
      <c r="P9" s="31" t="str">
        <f>UPPER(IF($A9="","",VLOOKUP($A9,'[4]m round robin žrebna lista'!$A$7:$R$128,3)))</f>
        <v>KUMAR</v>
      </c>
      <c r="Q9" s="31" t="str">
        <f>PROPER(IF($A9="","",VLOOKUP($A9,'[4]m round robin žrebna lista'!$A$7:$R$128,4)))</f>
        <v xml:space="preserve">Marko </v>
      </c>
      <c r="R9" s="31" t="str">
        <f>UPPER(IF($A9="","",VLOOKUP($A9,'[4]m round robin žrebna lista'!$A$7:$R$128,5)))</f>
        <v>TABRE</v>
      </c>
      <c r="S9" s="29"/>
      <c r="T9" s="30"/>
      <c r="U9" s="30"/>
      <c r="V9" s="30"/>
      <c r="W9" s="54"/>
      <c r="X9" s="31" t="str">
        <f>UPPER(IF($A9="","",VLOOKUP($A9,'[4]m round robin žrebna lista'!$A$7:$R$128,2)))</f>
        <v/>
      </c>
      <c r="Y9" s="31" t="str">
        <f>UPPER(IF($A9="","",VLOOKUP($A9,'[4]m round robin žrebna lista'!$A$7:$R$128,3)))</f>
        <v>KUMAR</v>
      </c>
      <c r="Z9" s="31" t="str">
        <f>PROPER(IF($A9="","",VLOOKUP($A9,'[4]m round robin žrebna lista'!$A$7:$R$128,4)))</f>
        <v xml:space="preserve">Marko </v>
      </c>
      <c r="AA9" s="31" t="str">
        <f>UPPER(IF($A9="","",VLOOKUP($A9,'[4]m round robin žrebna lista'!$A$7:$R$128,5)))</f>
        <v>TABRE</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72" customHeight="1" x14ac:dyDescent="0.4">
      <c r="A10" s="40">
        <v>21</v>
      </c>
      <c r="B10" s="39">
        <v>2</v>
      </c>
      <c r="C10" s="38"/>
      <c r="D10" s="37" t="str">
        <f>UPPER(IF($A10="","",VLOOKUP($A10,'[4]m round robin žrebna lista'!$A$7:$R$128,3)))</f>
        <v>VERHOVEC</v>
      </c>
      <c r="E10" s="37" t="str">
        <f>PROPER(IF($A10="","",VLOOKUP($A10,'[4]m round robin žrebna lista'!$A$7:$R$128,4)))</f>
        <v>Gal</v>
      </c>
      <c r="F10" s="36" t="s">
        <v>63</v>
      </c>
      <c r="G10" s="35" t="s">
        <v>145</v>
      </c>
      <c r="H10" s="34"/>
      <c r="I10" s="35" t="s">
        <v>165</v>
      </c>
      <c r="J10" s="35"/>
      <c r="K10" s="33">
        <v>1</v>
      </c>
      <c r="L10" s="33" t="s">
        <v>154</v>
      </c>
      <c r="M10" s="32">
        <f>IF($A10="","",VLOOKUP($A10,'[4]m round robin žrebna lista'!$A$7:$R$128,14))</f>
        <v>0</v>
      </c>
      <c r="N10" s="10"/>
      <c r="O10" s="31" t="str">
        <f>UPPER(IF($A10="","",VLOOKUP($A10,'[4]m round robin žrebna lista'!$A$7:$R$128,2)))</f>
        <v/>
      </c>
      <c r="P10" s="31" t="str">
        <f>UPPER(IF($A10="","",VLOOKUP($A10,'[4]m round robin žrebna lista'!$A$7:$R$128,3)))</f>
        <v>VERHOVEC</v>
      </c>
      <c r="Q10" s="31" t="str">
        <f>PROPER(IF($A10="","",VLOOKUP($A10,'[4]m round robin žrebna lista'!$A$7:$R$128,4)))</f>
        <v>Gal</v>
      </c>
      <c r="R10" s="31" t="str">
        <f>UPPER(IF($A10="","",VLOOKUP($A10,'[4]m round robin žrebna lista'!$A$7:$R$128,5)))</f>
        <v>MAJA</v>
      </c>
      <c r="S10" s="30"/>
      <c r="T10" s="29"/>
      <c r="U10" s="30"/>
      <c r="V10" s="30"/>
      <c r="W10" s="54"/>
      <c r="X10" s="31" t="str">
        <f>UPPER(IF($A10="","",VLOOKUP($A10,'[4]m round robin žrebna lista'!$A$7:$R$128,2)))</f>
        <v/>
      </c>
      <c r="Y10" s="31" t="str">
        <f>UPPER(IF($A10="","",VLOOKUP($A10,'[4]m round robin žrebna lista'!$A$7:$R$128,3)))</f>
        <v>VERHOVEC</v>
      </c>
      <c r="Z10" s="31" t="str">
        <f>PROPER(IF($A10="","",VLOOKUP($A10,'[4]m round robin žrebna lista'!$A$7:$R$128,4)))</f>
        <v>Gal</v>
      </c>
      <c r="AA10" s="31" t="str">
        <f>UPPER(IF($A10="","",VLOOKUP($A10,'[4]m round robin žrebna lista'!$A$7:$R$128,5)))</f>
        <v>MAJA</v>
      </c>
      <c r="AB10" s="30" t="str">
        <f>IF(S10="","",IF(S10="1bb","1bb",IF(S10="2bb","2bb",IF(S10=1,0,M9))))</f>
        <v/>
      </c>
      <c r="AC10" s="29"/>
      <c r="AD10" s="30" t="str">
        <f>IF(U10="","",IF(U10="2bb","2bb",IF(U10="3bb","3bb",IF(U10=2,M11,0))))</f>
        <v/>
      </c>
      <c r="AE10" s="30" t="str">
        <f>IF(V10="","",IF(V10="2bb","2bb",IF(V10="4bb","4bb",IF(V10=2,M12,0))))</f>
        <v/>
      </c>
      <c r="AF10" s="28">
        <f>SUM(AB10:AE10)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72" customHeight="1" x14ac:dyDescent="0.4">
      <c r="A11" s="40">
        <v>22</v>
      </c>
      <c r="B11" s="67">
        <v>3</v>
      </c>
      <c r="C11" s="38" t="str">
        <f>UPPER(IF($A11="","",VLOOKUP($A11,'[4]m round robin žrebna lista'!$A$7:$R$128,2)))</f>
        <v/>
      </c>
      <c r="D11" s="37" t="str">
        <f>UPPER(IF($A11="","",VLOOKUP($A11,'[4]m round robin žrebna lista'!$A$7:$R$128,3)))</f>
        <v>ŽLEBNIK</v>
      </c>
      <c r="E11" s="37" t="str">
        <f>PROPER(IF($A11="","",VLOOKUP($A11,'[4]m round robin žrebna lista'!$A$7:$R$128,4)))</f>
        <v>Maj</v>
      </c>
      <c r="F11" s="36" t="str">
        <f>UPPER(IF($A11="","",VLOOKUP($A11,'[4]m round robin žrebna lista'!$A$7:$R$128,5)))</f>
        <v>ŽTKMB</v>
      </c>
      <c r="G11" s="35" t="s">
        <v>145</v>
      </c>
      <c r="H11" s="35" t="s">
        <v>166</v>
      </c>
      <c r="I11" s="34"/>
      <c r="J11" s="35"/>
      <c r="K11" s="285" t="s">
        <v>162</v>
      </c>
      <c r="L11" s="33" t="s">
        <v>153</v>
      </c>
      <c r="M11" s="32">
        <f>IF($A11="","",VLOOKUP($A11,'[4]m round robin žrebna lista'!$A$7:$R$128,14))</f>
        <v>0</v>
      </c>
      <c r="N11" s="10"/>
      <c r="O11" s="31" t="str">
        <f>UPPER(IF($A11="","",VLOOKUP($A11,'[4]m round robin žrebna lista'!$A$7:$R$128,2)))</f>
        <v/>
      </c>
      <c r="P11" s="31" t="str">
        <f>UPPER(IF($A11="","",VLOOKUP($A11,'[4]m round robin žrebna lista'!$A$7:$R$128,3)))</f>
        <v>ŽLEBNIK</v>
      </c>
      <c r="Q11" s="31" t="str">
        <f>PROPER(IF($A11="","",VLOOKUP($A11,'[4]m round robin žrebna lista'!$A$7:$R$128,4)))</f>
        <v>Maj</v>
      </c>
      <c r="R11" s="31" t="str">
        <f>UPPER(IF($A11="","",VLOOKUP($A11,'[4]m round robin žrebna lista'!$A$7:$R$128,5)))</f>
        <v>ŽTKMB</v>
      </c>
      <c r="S11" s="30"/>
      <c r="T11" s="30"/>
      <c r="U11" s="29"/>
      <c r="V11" s="30"/>
      <c r="W11" s="54"/>
      <c r="X11" s="31" t="str">
        <f>UPPER(IF($A11="","",VLOOKUP($A11,'[4]m round robin žrebna lista'!$A$7:$R$128,2)))</f>
        <v/>
      </c>
      <c r="Y11" s="31" t="str">
        <f>UPPER(IF($A11="","",VLOOKUP($A11,'[4]m round robin žrebna lista'!$A$7:$R$128,3)))</f>
        <v>ŽLEBNIK</v>
      </c>
      <c r="Z11" s="31" t="str">
        <f>PROPER(IF($A11="","",VLOOKUP($A11,'[4]m round robin žrebna lista'!$A$7:$R$128,4)))</f>
        <v>Maj</v>
      </c>
      <c r="AA11" s="31" t="str">
        <f>UPPER(IF($A11="","",VLOOKUP($A11,'[4]m round robin žrebna lista'!$A$7:$R$128,5)))</f>
        <v>ŽTKMB</v>
      </c>
      <c r="AB11" s="30" t="str">
        <f>IF(S11="","",IF(S11="1bb","1bb",IF(S11="3bb","3bb",IF(S11=1,0,M9))))</f>
        <v/>
      </c>
      <c r="AC11" s="30" t="str">
        <f>IF(T11="","",IF(T11="2bb","2bb",IF(T11="3bb","3bb",IF(T11=2,0,M10))))</f>
        <v/>
      </c>
      <c r="AD11" s="29"/>
      <c r="AE11" s="30" t="str">
        <f>IF(V11="","",IF(V11="3bb","3bb",IF(V11="4bb","4bb",IF(V11=3,M12,0))))</f>
        <v/>
      </c>
      <c r="AF11" s="28">
        <f>SUM(AB11:AE11)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72" customHeight="1" x14ac:dyDescent="0.4">
      <c r="A12" s="66">
        <v>25</v>
      </c>
      <c r="B12" s="144">
        <v>4</v>
      </c>
      <c r="C12" s="38" t="str">
        <f>UPPER(IF($A12="","",VLOOKUP($A12,'[4]m round robin žrebna lista'!$A$7:$R$128,2)))</f>
        <v/>
      </c>
      <c r="D12" s="37" t="str">
        <f>UPPER(IF($A12="","",VLOOKUP($A12,'[4]m round robin žrebna lista'!$A$7:$R$128,3)))</f>
        <v/>
      </c>
      <c r="E12" s="37" t="str">
        <f>PROPER(IF($A12="","",VLOOKUP($A12,'[4]m round robin žrebna lista'!$A$7:$R$128,4)))</f>
        <v/>
      </c>
      <c r="F12" s="36" t="str">
        <f>UPPER(IF($A12="","",VLOOKUP($A12,'[4]m round robin žrebna lista'!$A$7:$R$128,5)))</f>
        <v/>
      </c>
      <c r="G12" s="35"/>
      <c r="H12" s="35"/>
      <c r="I12" s="35"/>
      <c r="J12" s="34"/>
      <c r="K12" s="33"/>
      <c r="L12" s="33"/>
      <c r="M12" s="32">
        <f>IF($A12="","",VLOOKUP($A12,'[4]m round robin žrebna lista'!$A$7:$R$128,14))</f>
        <v>0</v>
      </c>
      <c r="N12" s="10"/>
      <c r="O12" s="31" t="str">
        <f>UPPER(IF($A12="","",VLOOKUP($A12,'[4]m round robin žrebna lista'!$A$7:$R$128,2)))</f>
        <v/>
      </c>
      <c r="P12" s="31" t="str">
        <f>UPPER(IF($A12="","",VLOOKUP($A12,'[4]m round robin žrebna lista'!$A$7:$R$128,3)))</f>
        <v/>
      </c>
      <c r="Q12" s="31" t="str">
        <f>PROPER(IF($A12="","",VLOOKUP($A12,'[4]m round robin žrebna lista'!$A$7:$R$128,4)))</f>
        <v/>
      </c>
      <c r="R12" s="31" t="str">
        <f>UPPER(IF($A12="","",VLOOKUP($A12,'[4]m round robin žrebna lista'!$A$7:$R$128,5)))</f>
        <v/>
      </c>
      <c r="S12" s="30"/>
      <c r="T12" s="30"/>
      <c r="U12" s="30"/>
      <c r="V12" s="29"/>
      <c r="W12" s="54"/>
      <c r="X12" s="31" t="str">
        <f>UPPER(IF($A12="","",VLOOKUP($A12,'[4]m round robin žrebna lista'!$A$7:$R$128,2)))</f>
        <v/>
      </c>
      <c r="Y12" s="31" t="str">
        <f>UPPER(IF($A12="","",VLOOKUP($A12,'[4]m round robin žrebna lista'!$A$7:$R$128,3)))</f>
        <v/>
      </c>
      <c r="Z12" s="31" t="str">
        <f>PROPER(IF($A12="","",VLOOKUP($A12,'[4]m round robin žrebna lista'!$A$7:$R$128,4)))</f>
        <v/>
      </c>
      <c r="AA12" s="31" t="str">
        <f>UPPER(IF($A12="","",VLOOKUP($A12,'[4]m round robin žrebna lista'!$A$7:$R$128,5)))</f>
        <v/>
      </c>
      <c r="AB12" s="30" t="str">
        <f>IF(S12="","",IF(S12="1bb","1bb",IF(S12="4bb","4bb",IF(S12=1,0,M9))))</f>
        <v/>
      </c>
      <c r="AC12" s="30" t="str">
        <f>IF(T12="","",IF(T12="2bb","2bb",IF(T12="4bb","4bb",IF(T12=2,0,M10))))</f>
        <v/>
      </c>
      <c r="AD12" s="30" t="str">
        <f>IF(U12="","",IF(U12="3bb","3bb",IF(U12="4bb","4bb",IF(U12=3,0,M11))))</f>
        <v/>
      </c>
      <c r="AE12" s="29"/>
      <c r="AF12" s="28">
        <f>SUM(AB12:AE12)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72" customHeight="1" x14ac:dyDescent="0.4">
      <c r="A13" s="62"/>
      <c r="B13" s="61"/>
      <c r="C13" s="60"/>
      <c r="D13" s="59"/>
      <c r="E13" s="59"/>
      <c r="F13" s="58"/>
      <c r="G13" s="57"/>
      <c r="H13" s="57"/>
      <c r="I13" s="57"/>
      <c r="K13" s="55"/>
      <c r="L13" s="55"/>
      <c r="M13" s="32"/>
      <c r="N13" s="10"/>
      <c r="O13" s="54"/>
      <c r="P13" s="54"/>
      <c r="Q13" s="54"/>
      <c r="R13" s="54"/>
      <c r="S13" s="46"/>
      <c r="T13" s="46"/>
      <c r="U13" s="46"/>
      <c r="V13" s="53"/>
      <c r="W13" s="54"/>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30" customHeight="1" thickBot="1" x14ac:dyDescent="0.45">
      <c r="A14" s="62"/>
      <c r="B14" s="61"/>
      <c r="C14" s="60"/>
      <c r="D14" s="59"/>
      <c r="E14" s="59"/>
      <c r="F14" s="58"/>
      <c r="G14" s="57"/>
      <c r="H14" s="57"/>
      <c r="I14" s="57"/>
      <c r="K14" s="55"/>
      <c r="L14" s="55"/>
      <c r="M14" s="32"/>
      <c r="N14" s="10"/>
      <c r="O14" s="54"/>
      <c r="P14" s="54"/>
      <c r="Q14" s="54"/>
      <c r="R14" s="54"/>
      <c r="S14" s="46"/>
      <c r="T14" s="46"/>
      <c r="U14" s="46"/>
      <c r="V14" s="53"/>
      <c r="W14" s="54"/>
      <c r="X14" s="54"/>
      <c r="Y14" s="54"/>
      <c r="Z14" s="54"/>
      <c r="AA14" s="54"/>
      <c r="AB14" s="46"/>
      <c r="AC14" s="46"/>
      <c r="AD14" s="46"/>
      <c r="AE14" s="53"/>
      <c r="AF14" s="44"/>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ht="48" customHeight="1" thickBot="1" x14ac:dyDescent="0.7">
      <c r="A15" s="63"/>
      <c r="B15" s="63"/>
      <c r="C15" s="52" t="s">
        <v>64</v>
      </c>
      <c r="D15" s="51"/>
      <c r="E15" s="50"/>
      <c r="F15" s="49"/>
      <c r="G15" s="493"/>
      <c r="H15" s="493"/>
      <c r="I15" s="493"/>
      <c r="J15" s="493"/>
      <c r="K15" s="494" t="s">
        <v>12</v>
      </c>
      <c r="L15" s="494" t="s">
        <v>11</v>
      </c>
      <c r="M15" s="21"/>
      <c r="N15" s="9"/>
      <c r="O15" s="10"/>
      <c r="P15" s="10"/>
      <c r="Q15" s="10"/>
      <c r="R15" s="10"/>
      <c r="S15" s="10"/>
      <c r="T15" s="10"/>
      <c r="U15" s="10"/>
      <c r="V15" s="10"/>
      <c r="W15" s="10"/>
      <c r="X15" s="10"/>
      <c r="Y15" s="10"/>
      <c r="Z15" s="10"/>
      <c r="AA15" s="10"/>
      <c r="AB15" s="10"/>
      <c r="AC15" s="10"/>
      <c r="AD15" s="10"/>
      <c r="AE15" s="10"/>
      <c r="AF15" s="10"/>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row>
    <row r="16" spans="1:255" s="41" customFormat="1" ht="40.5" customHeight="1" x14ac:dyDescent="0.45">
      <c r="A16" s="63"/>
      <c r="B16" s="63"/>
      <c r="C16" s="47" t="s">
        <v>10</v>
      </c>
      <c r="D16" s="47" t="s">
        <v>9</v>
      </c>
      <c r="E16" s="48" t="s">
        <v>8</v>
      </c>
      <c r="F16" s="47" t="s">
        <v>7</v>
      </c>
      <c r="G16" s="493"/>
      <c r="H16" s="493"/>
      <c r="I16" s="493"/>
      <c r="J16" s="493"/>
      <c r="K16" s="494"/>
      <c r="L16" s="494"/>
      <c r="M16" s="21"/>
      <c r="N16" s="42"/>
      <c r="O16" s="44" t="s">
        <v>10</v>
      </c>
      <c r="P16" s="44" t="s">
        <v>9</v>
      </c>
      <c r="Q16" s="44" t="s">
        <v>8</v>
      </c>
      <c r="R16" s="44" t="s">
        <v>7</v>
      </c>
      <c r="S16" s="46"/>
      <c r="T16" s="45"/>
      <c r="U16" s="45"/>
      <c r="V16" s="45"/>
      <c r="W16" s="45"/>
      <c r="X16" s="44" t="s">
        <v>10</v>
      </c>
      <c r="Y16" s="44" t="s">
        <v>9</v>
      </c>
      <c r="Z16" s="44" t="s">
        <v>8</v>
      </c>
      <c r="AA16" s="44" t="s">
        <v>7</v>
      </c>
      <c r="AB16" s="44"/>
      <c r="AC16" s="44"/>
      <c r="AD16" s="44"/>
      <c r="AE16" s="44"/>
      <c r="AF16" s="43" t="s">
        <v>6</v>
      </c>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row>
    <row r="17" spans="1:255" ht="72.95" customHeight="1" x14ac:dyDescent="0.4">
      <c r="A17" s="40">
        <v>5</v>
      </c>
      <c r="B17" s="39">
        <v>1</v>
      </c>
      <c r="C17" s="38" t="str">
        <f>UPPER(IF($A17="","",VLOOKUP($A17,'[4]m round robin žrebna lista'!$A$7:$R$128,2)))</f>
        <v/>
      </c>
      <c r="D17" s="37" t="str">
        <f>UPPER(IF($A17="","",VLOOKUP($A17,'[4]m round robin žrebna lista'!$A$7:$R$128,3)))</f>
        <v>MEOLIC</v>
      </c>
      <c r="E17" s="37" t="str">
        <f>PROPER(IF($A17="","",VLOOKUP($A17,'[4]m round robin žrebna lista'!$A$7:$R$128,4)))</f>
        <v>Riko</v>
      </c>
      <c r="F17" s="36" t="str">
        <f>UPPER(IF($A17="","",VLOOKUP($A17,'[4]m round robin žrebna lista'!$A$7:$R$128,5)))</f>
        <v>MAJA</v>
      </c>
      <c r="G17" s="34"/>
      <c r="H17" s="35" t="s">
        <v>144</v>
      </c>
      <c r="I17" s="35" t="s">
        <v>145</v>
      </c>
      <c r="J17" s="35" t="s">
        <v>147</v>
      </c>
      <c r="K17" s="33">
        <v>1</v>
      </c>
      <c r="L17" s="33" t="s">
        <v>169</v>
      </c>
      <c r="M17" s="32">
        <f>IF($A17="","",VLOOKUP($A17,'[4]m round robin žrebna lista'!$A$7:$R$128,14))</f>
        <v>0</v>
      </c>
      <c r="N17" s="10"/>
      <c r="O17" s="31" t="str">
        <f>UPPER(IF($A17="","",VLOOKUP($A17,'[4]m round robin žrebna lista'!$A$7:$R$128,2)))</f>
        <v/>
      </c>
      <c r="P17" s="31" t="str">
        <f>UPPER(IF($A17="","",VLOOKUP($A17,'[4]m round robin žrebna lista'!$A$7:$R$128,3)))</f>
        <v>MEOLIC</v>
      </c>
      <c r="Q17" s="31" t="str">
        <f>PROPER(IF($A17="","",VLOOKUP($A17,'[4]m round robin žrebna lista'!$A$7:$R$128,4)))</f>
        <v>Riko</v>
      </c>
      <c r="R17" s="31" t="str">
        <f>UPPER(IF($A17="","",VLOOKUP($A17,'[4]m round robin žrebna lista'!$A$7:$R$128,5)))</f>
        <v>MAJA</v>
      </c>
      <c r="S17" s="29"/>
      <c r="T17" s="30"/>
      <c r="U17" s="30"/>
      <c r="V17" s="30"/>
      <c r="W17" s="10"/>
      <c r="X17" s="31" t="str">
        <f>UPPER(IF($A17="","",VLOOKUP($A17,'[4]m round robin žrebna lista'!$A$7:$R$128,2)))</f>
        <v/>
      </c>
      <c r="Y17" s="31" t="str">
        <f>UPPER(IF($A17="","",VLOOKUP($A17,'[4]m round robin žrebna lista'!$A$7:$R$128,3)))</f>
        <v>MEOLIC</v>
      </c>
      <c r="Z17" s="31" t="str">
        <f>PROPER(IF($A17="","",VLOOKUP($A17,'[4]m round robin žrebna lista'!$A$7:$R$128,4)))</f>
        <v>Riko</v>
      </c>
      <c r="AA17" s="31" t="str">
        <f>UPPER(IF($A17="","",VLOOKUP($A17,'[4]m round robin žrebna lista'!$A$7:$R$128,5)))</f>
        <v>MAJA</v>
      </c>
      <c r="AB17" s="29"/>
      <c r="AC17" s="30" t="str">
        <f>IF(T17="","",IF(T17="1bb","1bb",IF(T17="2bb","2bb",IF(T17=1,$M18,0))))</f>
        <v/>
      </c>
      <c r="AD17" s="30" t="str">
        <f>IF(U17="","",IF(U17="1bb","1bb",IF(U17="3bb","3bb",IF(U17=1,$M19,0))))</f>
        <v/>
      </c>
      <c r="AE17" s="30" t="str">
        <f>IF(V17="","",IF(V17="1bb","1bb",IF(V17="4bb","4bb",IF(V17=1,$M20,0))))</f>
        <v/>
      </c>
      <c r="AF17" s="28">
        <f>SUM(AC17:AE17)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72.95" customHeight="1" x14ac:dyDescent="0.4">
      <c r="A18" s="40">
        <v>14</v>
      </c>
      <c r="B18" s="39">
        <v>2</v>
      </c>
      <c r="C18" s="38" t="str">
        <f>UPPER(IF($A18="","",VLOOKUP($A18,'[4]m round robin žrebna lista'!$A$7:$R$128,2)))</f>
        <v/>
      </c>
      <c r="D18" s="37" t="str">
        <f>UPPER(IF($A18="","",VLOOKUP($A18,'[4]m round robin žrebna lista'!$A$7:$R$128,3)))</f>
        <v>NAROBE B.</v>
      </c>
      <c r="E18" s="37" t="str">
        <f>PROPER(IF($A18="","",VLOOKUP($A18,'[4]m round robin žrebna lista'!$A$7:$R$128,4)))</f>
        <v>Jakob</v>
      </c>
      <c r="F18" s="36" t="str">
        <f>UPPER(IF($A18="","",VLOOKUP($A18,'[4]m round robin žrebna lista'!$A$7:$R$128,5)))</f>
        <v>TK-AB</v>
      </c>
      <c r="G18" s="35" t="s">
        <v>149</v>
      </c>
      <c r="H18" s="34"/>
      <c r="I18" s="35" t="s">
        <v>147</v>
      </c>
      <c r="J18" s="35" t="s">
        <v>144</v>
      </c>
      <c r="K18" s="33">
        <v>1</v>
      </c>
      <c r="L18" s="33" t="s">
        <v>178</v>
      </c>
      <c r="M18" s="32">
        <f>IF($A18="","",VLOOKUP($A18,'[4]m round robin žrebna lista'!$A$7:$R$128,14))</f>
        <v>0</v>
      </c>
      <c r="N18" s="10"/>
      <c r="O18" s="31" t="str">
        <f>UPPER(IF($A18="","",VLOOKUP($A18,'[4]m round robin žrebna lista'!$A$7:$R$128,2)))</f>
        <v/>
      </c>
      <c r="P18" s="31" t="str">
        <f>UPPER(IF($A18="","",VLOOKUP($A18,'[4]m round robin žrebna lista'!$A$7:$R$128,3)))</f>
        <v>NAROBE B.</v>
      </c>
      <c r="Q18" s="31" t="str">
        <f>PROPER(IF($A18="","",VLOOKUP($A18,'[4]m round robin žrebna lista'!$A$7:$R$128,4)))</f>
        <v>Jakob</v>
      </c>
      <c r="R18" s="31" t="str">
        <f>UPPER(IF($A18="","",VLOOKUP($A18,'[4]m round robin žrebna lista'!$A$7:$R$128,5)))</f>
        <v>TK-AB</v>
      </c>
      <c r="S18" s="30"/>
      <c r="T18" s="29"/>
      <c r="U18" s="30"/>
      <c r="V18" s="30"/>
      <c r="W18" s="10"/>
      <c r="X18" s="31" t="str">
        <f>UPPER(IF($A18="","",VLOOKUP($A18,'[4]m round robin žrebna lista'!$A$7:$R$128,2)))</f>
        <v/>
      </c>
      <c r="Y18" s="31" t="str">
        <f>UPPER(IF($A18="","",VLOOKUP($A18,'[4]m round robin žrebna lista'!$A$7:$R$128,3)))</f>
        <v>NAROBE B.</v>
      </c>
      <c r="Z18" s="31" t="str">
        <f>PROPER(IF($A18="","",VLOOKUP($A18,'[4]m round robin žrebna lista'!$A$7:$R$128,4)))</f>
        <v>Jakob</v>
      </c>
      <c r="AA18" s="31" t="str">
        <f>UPPER(IF($A18="","",VLOOKUP($A18,'[4]m round robin žrebna lista'!$A$7:$R$128,5)))</f>
        <v>TK-AB</v>
      </c>
      <c r="AB18" s="30" t="str">
        <f>IF(S18="","",IF(S18="1bb","1bb",IF(S18="2bb","2bb",IF(S18=1,0,M17))))</f>
        <v/>
      </c>
      <c r="AC18" s="29"/>
      <c r="AD18" s="30" t="str">
        <f>IF(U18="","",IF(U18="2bb","2bb",IF(U18="3bb","3bb",IF(U18=2,M19,0))))</f>
        <v/>
      </c>
      <c r="AE18" s="30" t="str">
        <f>IF(V18="","",IF(V18="2bb","2bb",IF(V18="4bb","4bb",IF(V18=2,M20,0))))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72.95" customHeight="1" x14ac:dyDescent="0.4">
      <c r="A19" s="40">
        <v>15</v>
      </c>
      <c r="B19" s="39">
        <v>3</v>
      </c>
      <c r="C19" s="38" t="str">
        <f>UPPER(IF($A19="","",VLOOKUP($A19,'[4]m round robin žrebna lista'!$A$7:$R$128,2)))</f>
        <v/>
      </c>
      <c r="D19" s="37" t="str">
        <f>UPPER(IF($A19="","",VLOOKUP($A19,'[4]m round robin žrebna lista'!$A$7:$R$128,3)))</f>
        <v>PODLESEK</v>
      </c>
      <c r="E19" s="37" t="str">
        <f>PROPER(IF($A19="","",VLOOKUP($A19,'[4]m round robin žrebna lista'!$A$7:$R$128,4)))</f>
        <v>Bor</v>
      </c>
      <c r="F19" s="36" t="str">
        <f>UPPER(IF($A19="","",VLOOKUP($A19,'[4]m round robin žrebna lista'!$A$7:$R$128,5)))</f>
        <v>TEN_MS</v>
      </c>
      <c r="G19" s="35" t="s">
        <v>141</v>
      </c>
      <c r="H19" s="35" t="s">
        <v>143</v>
      </c>
      <c r="I19" s="34"/>
      <c r="J19" s="35" t="s">
        <v>167</v>
      </c>
      <c r="K19" s="33">
        <v>3</v>
      </c>
      <c r="L19" s="33" t="s">
        <v>170</v>
      </c>
      <c r="M19" s="32">
        <f>IF($A19="","",VLOOKUP($A19,'[4]m round robin žrebna lista'!$A$7:$R$128,14))</f>
        <v>0</v>
      </c>
      <c r="N19" s="10"/>
      <c r="O19" s="31" t="str">
        <f>UPPER(IF($A19="","",VLOOKUP($A19,'[4]m round robin žrebna lista'!$A$7:$R$128,2)))</f>
        <v/>
      </c>
      <c r="P19" s="31" t="str">
        <f>UPPER(IF($A19="","",VLOOKUP($A19,'[4]m round robin žrebna lista'!$A$7:$R$128,3)))</f>
        <v>PODLESEK</v>
      </c>
      <c r="Q19" s="31" t="str">
        <f>PROPER(IF($A19="","",VLOOKUP($A19,'[4]m round robin žrebna lista'!$A$7:$R$128,4)))</f>
        <v>Bor</v>
      </c>
      <c r="R19" s="31" t="str">
        <f>UPPER(IF($A19="","",VLOOKUP($A19,'[4]m round robin žrebna lista'!$A$7:$R$128,5)))</f>
        <v>TEN_MS</v>
      </c>
      <c r="S19" s="30"/>
      <c r="T19" s="30"/>
      <c r="U19" s="29"/>
      <c r="V19" s="30"/>
      <c r="W19" s="10"/>
      <c r="X19" s="31" t="str">
        <f>UPPER(IF($A19="","",VLOOKUP($A19,'[4]m round robin žrebna lista'!$A$7:$R$128,2)))</f>
        <v/>
      </c>
      <c r="Y19" s="31" t="str">
        <f>UPPER(IF($A19="","",VLOOKUP($A19,'[4]m round robin žrebna lista'!$A$7:$R$128,3)))</f>
        <v>PODLESEK</v>
      </c>
      <c r="Z19" s="31" t="str">
        <f>PROPER(IF($A19="","",VLOOKUP($A19,'[4]m round robin žrebna lista'!$A$7:$R$128,4)))</f>
        <v>Bor</v>
      </c>
      <c r="AA19" s="31" t="str">
        <f>UPPER(IF($A19="","",VLOOKUP($A19,'[4]m round robin žrebna lista'!$A$7:$R$128,5)))</f>
        <v>TEN_MS</v>
      </c>
      <c r="AB19" s="30" t="str">
        <f>IF(S19="","",IF(S19="1bb","1bb",IF(S19="3bb","3bb",IF(S19=1,0,M17))))</f>
        <v/>
      </c>
      <c r="AC19" s="30" t="str">
        <f>IF(T19="","",IF(T19="2bb","2bb",IF(T19="3bb","3bb",IF(T19=2,0,M18))))</f>
        <v/>
      </c>
      <c r="AD19" s="29"/>
      <c r="AE19" s="30" t="str">
        <f>IF(V19="","",IF(V19="3bb","3bb",IF(V19="4bb","4bb",IF(V19=3,M20,0))))</f>
        <v/>
      </c>
      <c r="AF19" s="28">
        <f>SUM(AB19:AE19)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72.95" customHeight="1" x14ac:dyDescent="0.4">
      <c r="A20" s="40">
        <v>17</v>
      </c>
      <c r="B20" s="39">
        <v>4</v>
      </c>
      <c r="C20" s="38" t="str">
        <f>UPPER(IF($A20="","",VLOOKUP($A20,'[4]m round robin žrebna lista'!$A$7:$R$128,2)))</f>
        <v/>
      </c>
      <c r="D20" s="37" t="str">
        <f>UPPER(IF($A20="","",VLOOKUP($A20,'[4]m round robin žrebna lista'!$A$7:$R$128,3)))</f>
        <v>ŠAJNOVIČ</v>
      </c>
      <c r="E20" s="37" t="str">
        <f>PROPER(IF($A20="","",VLOOKUP($A20,'[4]m round robin žrebna lista'!$A$7:$R$128,4)))</f>
        <v>Lukas</v>
      </c>
      <c r="F20" s="36" t="str">
        <f>UPPER(IF($A20="","",VLOOKUP($A20,'[4]m round robin žrebna lista'!$A$7:$R$128,5)))</f>
        <v>TABRE</v>
      </c>
      <c r="G20" s="35" t="s">
        <v>143</v>
      </c>
      <c r="H20" s="35" t="s">
        <v>149</v>
      </c>
      <c r="I20" s="35" t="s">
        <v>168</v>
      </c>
      <c r="J20" s="34"/>
      <c r="K20" s="33">
        <v>1</v>
      </c>
      <c r="L20" s="33" t="s">
        <v>179</v>
      </c>
      <c r="M20" s="32">
        <f>IF($A20="","",VLOOKUP($A20,'[4]m round robin žrebna lista'!$A$7:$R$128,14))</f>
        <v>0</v>
      </c>
      <c r="N20" s="10"/>
      <c r="O20" s="31" t="str">
        <f>UPPER(IF($A20="","",VLOOKUP($A20,'[4]m round robin žrebna lista'!$A$7:$R$128,2)))</f>
        <v/>
      </c>
      <c r="P20" s="31" t="str">
        <f>UPPER(IF($A20="","",VLOOKUP($A20,'[4]m round robin žrebna lista'!$A$7:$R$128,3)))</f>
        <v>ŠAJNOVIČ</v>
      </c>
      <c r="Q20" s="31" t="str">
        <f>PROPER(IF($A20="","",VLOOKUP($A20,'[4]m round robin žrebna lista'!$A$7:$R$128,4)))</f>
        <v>Lukas</v>
      </c>
      <c r="R20" s="31" t="str">
        <f>UPPER(IF($A20="","",VLOOKUP($A20,'[4]m round robin žrebna lista'!$A$7:$R$128,5)))</f>
        <v>TABRE</v>
      </c>
      <c r="S20" s="30"/>
      <c r="T20" s="30"/>
      <c r="U20" s="30"/>
      <c r="V20" s="29"/>
      <c r="W20" s="10"/>
      <c r="X20" s="31" t="str">
        <f>UPPER(IF($A20="","",VLOOKUP($A20,'[4]m round robin žrebna lista'!$A$7:$R$128,2)))</f>
        <v/>
      </c>
      <c r="Y20" s="31" t="str">
        <f>UPPER(IF($A20="","",VLOOKUP($A20,'[4]m round robin žrebna lista'!$A$7:$R$128,3)))</f>
        <v>ŠAJNOVIČ</v>
      </c>
      <c r="Z20" s="31" t="str">
        <f>PROPER(IF($A20="","",VLOOKUP($A20,'[4]m round robin žrebna lista'!$A$7:$R$128,4)))</f>
        <v>Lukas</v>
      </c>
      <c r="AA20" s="31" t="str">
        <f>UPPER(IF($A20="","",VLOOKUP($A20,'[4]m round robin žrebna lista'!$A$7:$R$128,5)))</f>
        <v>TABRE</v>
      </c>
      <c r="AB20" s="30" t="str">
        <f>IF(S20="","",IF(S20="1bb","1bb",IF(S20="4bb","4bb",IF(S20=1,0,M17))))</f>
        <v/>
      </c>
      <c r="AC20" s="30" t="str">
        <f>IF(T20="","",IF(T20="2bb","2bb",IF(T20="4bb","4bb",IF(T20=2,0,M18))))</f>
        <v/>
      </c>
      <c r="AD20" s="30" t="str">
        <f>IF(U20="","",IF(U20="3bb","3bb",IF(U20="4bb","4bb",IF(U20=3,0,M19))))</f>
        <v/>
      </c>
      <c r="AE20" s="29"/>
      <c r="AF20" s="28">
        <f>SUM(AB20:AD20)</f>
        <v>0</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27.75" customHeight="1" thickBot="1" x14ac:dyDescent="0.45">
      <c r="A21" s="62"/>
      <c r="B21" s="61"/>
      <c r="C21" s="60"/>
      <c r="D21" s="59"/>
      <c r="E21" s="59"/>
      <c r="F21" s="58"/>
      <c r="G21" s="57"/>
      <c r="H21" s="57"/>
      <c r="I21" s="57"/>
      <c r="J21" s="57"/>
      <c r="K21" s="55"/>
      <c r="L21" s="55"/>
      <c r="M21" s="32"/>
      <c r="N21" s="10"/>
      <c r="O21" s="54"/>
      <c r="P21" s="54"/>
      <c r="Q21" s="54"/>
      <c r="R21" s="54"/>
      <c r="S21" s="46"/>
      <c r="T21" s="46"/>
      <c r="U21" s="46"/>
      <c r="V21" s="53"/>
      <c r="W21" s="10"/>
      <c r="X21" s="54"/>
      <c r="Y21" s="54"/>
      <c r="Z21" s="54"/>
      <c r="AA21" s="54"/>
      <c r="AB21" s="46"/>
      <c r="AC21" s="46"/>
      <c r="AD21" s="46"/>
      <c r="AE21" s="53"/>
      <c r="AF21" s="44"/>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ht="46.5" customHeight="1" thickBot="1" x14ac:dyDescent="0.7">
      <c r="A22" s="493"/>
      <c r="B22" s="493"/>
      <c r="C22" s="52" t="s">
        <v>65</v>
      </c>
      <c r="D22" s="51"/>
      <c r="E22" s="50"/>
      <c r="F22" s="49"/>
      <c r="G22" s="493"/>
      <c r="H22" s="493"/>
      <c r="I22" s="493"/>
      <c r="J22" s="493"/>
      <c r="K22" s="494" t="s">
        <v>12</v>
      </c>
      <c r="L22" s="494" t="s">
        <v>11</v>
      </c>
      <c r="M22" s="21"/>
      <c r="N22" s="9"/>
      <c r="O22" s="10"/>
      <c r="P22" s="10"/>
      <c r="Q22" s="10"/>
      <c r="R22" s="10"/>
      <c r="S22" s="10"/>
      <c r="T22" s="10"/>
      <c r="U22" s="10"/>
      <c r="V22" s="10"/>
      <c r="W22" s="10"/>
      <c r="X22" s="10"/>
      <c r="Y22" s="10"/>
      <c r="Z22" s="10"/>
      <c r="AA22" s="10"/>
      <c r="AB22" s="10"/>
      <c r="AC22" s="10"/>
      <c r="AD22" s="10"/>
      <c r="AE22" s="10"/>
      <c r="AF22" s="10"/>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s="41" customFormat="1" ht="40.5" customHeight="1" x14ac:dyDescent="0.45">
      <c r="A23" s="493"/>
      <c r="B23" s="493"/>
      <c r="C23" s="47" t="s">
        <v>10</v>
      </c>
      <c r="D23" s="47" t="s">
        <v>9</v>
      </c>
      <c r="E23" s="48" t="s">
        <v>8</v>
      </c>
      <c r="F23" s="47" t="s">
        <v>7</v>
      </c>
      <c r="G23" s="493"/>
      <c r="H23" s="493"/>
      <c r="I23" s="493"/>
      <c r="J23" s="493"/>
      <c r="K23" s="494"/>
      <c r="L23" s="494"/>
      <c r="M23" s="21"/>
      <c r="N23" s="42"/>
      <c r="O23" s="44" t="s">
        <v>10</v>
      </c>
      <c r="P23" s="44" t="s">
        <v>9</v>
      </c>
      <c r="Q23" s="44" t="s">
        <v>8</v>
      </c>
      <c r="R23" s="44" t="s">
        <v>7</v>
      </c>
      <c r="S23" s="46"/>
      <c r="T23" s="45"/>
      <c r="U23" s="45"/>
      <c r="V23" s="45"/>
      <c r="W23" s="45"/>
      <c r="X23" s="44" t="s">
        <v>10</v>
      </c>
      <c r="Y23" s="44" t="s">
        <v>9</v>
      </c>
      <c r="Z23" s="44" t="s">
        <v>8</v>
      </c>
      <c r="AA23" s="44" t="s">
        <v>7</v>
      </c>
      <c r="AB23" s="44"/>
      <c r="AC23" s="44"/>
      <c r="AD23" s="44"/>
      <c r="AE23" s="44"/>
      <c r="AF23" s="43" t="s">
        <v>6</v>
      </c>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row>
    <row r="24" spans="1:255" ht="72.95" customHeight="1" x14ac:dyDescent="0.4">
      <c r="A24" s="40">
        <v>6</v>
      </c>
      <c r="B24" s="39">
        <v>1</v>
      </c>
      <c r="C24" s="38" t="str">
        <f>UPPER(IF($A24="","",VLOOKUP($A24,'[4]m round robin žrebna lista'!$A$7:$R$128,2)))</f>
        <v/>
      </c>
      <c r="D24" s="37" t="str">
        <f>UPPER(IF($A24="","",VLOOKUP($A24,'[4]m round robin žrebna lista'!$A$7:$R$128,3)))</f>
        <v>FRAS</v>
      </c>
      <c r="E24" s="37" t="str">
        <f>PROPER(IF($A24="","",VLOOKUP($A24,'[4]m round robin žrebna lista'!$A$7:$R$128,4)))</f>
        <v>Liam</v>
      </c>
      <c r="F24" s="36" t="str">
        <f>UPPER(IF($A24="","",VLOOKUP($A24,'[4]m round robin žrebna lista'!$A$7:$R$128,5)))</f>
        <v>ŽTKMB</v>
      </c>
      <c r="G24" s="34"/>
      <c r="H24" s="149" t="s">
        <v>171</v>
      </c>
      <c r="I24" s="35" t="s">
        <v>172</v>
      </c>
      <c r="J24" s="35" t="s">
        <v>161</v>
      </c>
      <c r="K24" s="33">
        <v>2</v>
      </c>
      <c r="L24" s="33" t="s">
        <v>175</v>
      </c>
      <c r="M24" s="32">
        <f>IF($A24="","",VLOOKUP($A24,'[4]m round robin žrebna lista'!$A$7:$R$128,14))</f>
        <v>0</v>
      </c>
      <c r="N24" s="10"/>
      <c r="O24" s="31" t="str">
        <f>UPPER(IF($A24="","",VLOOKUP($A24,'[4]m round robin žrebna lista'!$A$7:$R$128,2)))</f>
        <v/>
      </c>
      <c r="P24" s="31" t="str">
        <f>UPPER(IF($A24="","",VLOOKUP($A24,'[4]m round robin žrebna lista'!$A$7:$R$128,3)))</f>
        <v>FRAS</v>
      </c>
      <c r="Q24" s="31" t="str">
        <f>PROPER(IF($A24="","",VLOOKUP($A24,'[4]m round robin žrebna lista'!$A$7:$R$128,4)))</f>
        <v>Liam</v>
      </c>
      <c r="R24" s="31" t="str">
        <f>UPPER(IF($A24="","",VLOOKUP($A24,'[4]m round robin žrebna lista'!$A$7:$R$128,5)))</f>
        <v>ŽTKMB</v>
      </c>
      <c r="S24" s="29"/>
      <c r="T24" s="30"/>
      <c r="U24" s="30"/>
      <c r="V24" s="30"/>
      <c r="W24" s="10"/>
      <c r="X24" s="31" t="str">
        <f>UPPER(IF($A24="","",VLOOKUP($A24,'[4]m round robin žrebna lista'!$A$7:$R$128,2)))</f>
        <v/>
      </c>
      <c r="Y24" s="31" t="str">
        <f>UPPER(IF($A24="","",VLOOKUP($A24,'[4]m round robin žrebna lista'!$A$7:$R$128,3)))</f>
        <v>FRAS</v>
      </c>
      <c r="Z24" s="31" t="str">
        <f>PROPER(IF($A24="","",VLOOKUP($A24,'[4]m round robin žrebna lista'!$A$7:$R$128,4)))</f>
        <v>Liam</v>
      </c>
      <c r="AA24" s="31" t="str">
        <f>UPPER(IF($A24="","",VLOOKUP($A24,'[4]m round robin žrebna lista'!$A$7:$R$128,5)))</f>
        <v>ŽTKMB</v>
      </c>
      <c r="AB24" s="29"/>
      <c r="AC24" s="30" t="str">
        <f>IF(T24="","",IF(T24="1bb","1bb",IF(T24="2bb","2bb",IF(T24=1,$M25,0))))</f>
        <v/>
      </c>
      <c r="AD24" s="30" t="str">
        <f>IF(U24="","",IF(U24="1bb","1bb",IF(U24="3bb","3bb",IF(U24=1,$M26,0))))</f>
        <v/>
      </c>
      <c r="AE24" s="30" t="str">
        <f>IF(V24="","",IF(V24="1bb","1bb",IF(V24="4bb","4bb",IF(V24=1,$M27,0))))</f>
        <v/>
      </c>
      <c r="AF24" s="28">
        <f>SUM(AC24:AE24)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72.95" customHeight="1" x14ac:dyDescent="0.4">
      <c r="A25" s="40">
        <v>16</v>
      </c>
      <c r="B25" s="39">
        <v>2</v>
      </c>
      <c r="C25" s="38" t="str">
        <f>UPPER(IF($A25="","",VLOOKUP($A25,'[4]m round robin žrebna lista'!$A$7:$R$128,2)))</f>
        <v/>
      </c>
      <c r="D25" s="37" t="str">
        <f>UPPER(IF($A25="","",VLOOKUP($A25,'[4]m round robin žrebna lista'!$A$7:$R$128,3)))</f>
        <v>PRITRŽNIK</v>
      </c>
      <c r="E25" s="37" t="str">
        <f>PROPER(IF($A25="","",VLOOKUP($A25,'[4]m round robin žrebna lista'!$A$7:$R$128,4)))</f>
        <v>Voranc</v>
      </c>
      <c r="F25" s="36" t="str">
        <f>UPPER(IF($A25="","",VLOOKUP($A25,'[4]m round robin žrebna lista'!$A$7:$R$128,5)))</f>
        <v>SGRAD</v>
      </c>
      <c r="G25" s="149" t="s">
        <v>173</v>
      </c>
      <c r="H25" s="150"/>
      <c r="I25" s="149" t="s">
        <v>165</v>
      </c>
      <c r="J25" s="149" t="s">
        <v>163</v>
      </c>
      <c r="K25" s="151">
        <v>2</v>
      </c>
      <c r="L25" s="33" t="s">
        <v>180</v>
      </c>
      <c r="M25" s="152">
        <f>IF($A25="","",VLOOKUP($A25,'[4]m round robin žrebna lista'!$A$7:$R$128,14))</f>
        <v>0</v>
      </c>
      <c r="N25" s="10"/>
      <c r="O25" s="31" t="str">
        <f>UPPER(IF($A25="","",VLOOKUP($A25,'[4]m round robin žrebna lista'!$A$7:$R$128,2)))</f>
        <v/>
      </c>
      <c r="P25" s="31" t="str">
        <f>UPPER(IF($A25="","",VLOOKUP($A25,'[4]m round robin žrebna lista'!$A$7:$R$128,3)))</f>
        <v>PRITRŽNIK</v>
      </c>
      <c r="Q25" s="31" t="str">
        <f>PROPER(IF($A25="","",VLOOKUP($A25,'[4]m round robin žrebna lista'!$A$7:$R$128,4)))</f>
        <v>Voranc</v>
      </c>
      <c r="R25" s="31" t="str">
        <f>UPPER(IF($A25="","",VLOOKUP($A25,'[4]m round robin žrebna lista'!$A$7:$R$128,5)))</f>
        <v>SGRAD</v>
      </c>
      <c r="S25" s="30"/>
      <c r="T25" s="29"/>
      <c r="U25" s="30"/>
      <c r="V25" s="30"/>
      <c r="W25" s="10"/>
      <c r="X25" s="31" t="str">
        <f>UPPER(IF($A25="","",VLOOKUP($A25,'[4]m round robin žrebna lista'!$A$7:$R$128,2)))</f>
        <v/>
      </c>
      <c r="Y25" s="31" t="str">
        <f>UPPER(IF($A25="","",VLOOKUP($A25,'[4]m round robin žrebna lista'!$A$7:$R$128,3)))</f>
        <v>PRITRŽNIK</v>
      </c>
      <c r="Z25" s="31" t="str">
        <f>PROPER(IF($A25="","",VLOOKUP($A25,'[4]m round robin žrebna lista'!$A$7:$R$128,4)))</f>
        <v>Voranc</v>
      </c>
      <c r="AA25" s="31" t="str">
        <f>UPPER(IF($A25="","",VLOOKUP($A25,'[4]m round robin žrebna lista'!$A$7:$R$128,5)))</f>
        <v>SGRAD</v>
      </c>
      <c r="AB25" s="30" t="str">
        <f>IF(S25="","",IF(S25="1bb","1bb",IF(S25="2bb","2bb",IF(S25=1,0,M24))))</f>
        <v/>
      </c>
      <c r="AC25" s="29"/>
      <c r="AD25" s="30" t="str">
        <f>IF(U25="","",IF(U25="2bb","2bb",IF(U25="3bb","3bb",IF(U25=2,M26,0))))</f>
        <v/>
      </c>
      <c r="AE25" s="30" t="str">
        <f>IF(V25="","",IF(V25="2bb","2bb",IF(V25="4bb","4bb",IF(V25=2,M27,0))))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72.95" customHeight="1" x14ac:dyDescent="0.4">
      <c r="A26" s="40">
        <v>18</v>
      </c>
      <c r="B26" s="39">
        <v>3</v>
      </c>
      <c r="C26" s="38" t="str">
        <f>UPPER(IF($A26="","",VLOOKUP($A26,'[4]m round robin žrebna lista'!$A$7:$R$128,2)))</f>
        <v/>
      </c>
      <c r="D26" s="37" t="str">
        <f>UPPER(IF($A26="","",VLOOKUP($A26,'[4]m round robin žrebna lista'!$A$7:$R$128,3)))</f>
        <v>SEVER</v>
      </c>
      <c r="E26" s="37" t="str">
        <f>PROPER(IF($A26="","",VLOOKUP($A26,'[4]m round robin žrebna lista'!$A$7:$R$128,4)))</f>
        <v>Maks</v>
      </c>
      <c r="F26" s="36" t="str">
        <f>UPPER(IF($A26="","",VLOOKUP($A26,'[4]m round robin žrebna lista'!$A$7:$R$128,5)))</f>
        <v>TABRE</v>
      </c>
      <c r="G26" s="35" t="s">
        <v>174</v>
      </c>
      <c r="H26" s="149" t="s">
        <v>166</v>
      </c>
      <c r="I26" s="34"/>
      <c r="J26" s="35" t="s">
        <v>149</v>
      </c>
      <c r="K26" s="285" t="s">
        <v>162</v>
      </c>
      <c r="L26" s="33" t="s">
        <v>152</v>
      </c>
      <c r="M26" s="32">
        <f>IF($A26="","",VLOOKUP($A26,'[4]m round robin žrebna lista'!$A$7:$R$128,14))</f>
        <v>0</v>
      </c>
      <c r="N26" s="10"/>
      <c r="O26" s="31" t="str">
        <f>UPPER(IF($A26="","",VLOOKUP($A26,'[4]m round robin žrebna lista'!$A$7:$R$128,2)))</f>
        <v/>
      </c>
      <c r="P26" s="31" t="str">
        <f>UPPER(IF($A26="","",VLOOKUP($A26,'[4]m round robin žrebna lista'!$A$7:$R$128,3)))</f>
        <v>SEVER</v>
      </c>
      <c r="Q26" s="31" t="str">
        <f>PROPER(IF($A26="","",VLOOKUP($A26,'[4]m round robin žrebna lista'!$A$7:$R$128,4)))</f>
        <v>Maks</v>
      </c>
      <c r="R26" s="31" t="str">
        <f>UPPER(IF($A26="","",VLOOKUP($A26,'[4]m round robin žrebna lista'!$A$7:$R$128,5)))</f>
        <v>TABRE</v>
      </c>
      <c r="S26" s="30"/>
      <c r="T26" s="30"/>
      <c r="U26" s="29"/>
      <c r="V26" s="30"/>
      <c r="W26" s="10"/>
      <c r="X26" s="31" t="str">
        <f>UPPER(IF($A26="","",VLOOKUP($A26,'[4]m round robin žrebna lista'!$A$7:$R$128,2)))</f>
        <v/>
      </c>
      <c r="Y26" s="31" t="str">
        <f>UPPER(IF($A26="","",VLOOKUP($A26,'[4]m round robin žrebna lista'!$A$7:$R$128,3)))</f>
        <v>SEVER</v>
      </c>
      <c r="Z26" s="31" t="str">
        <f>PROPER(IF($A26="","",VLOOKUP($A26,'[4]m round robin žrebna lista'!$A$7:$R$128,4)))</f>
        <v>Maks</v>
      </c>
      <c r="AA26" s="31" t="str">
        <f>UPPER(IF($A26="","",VLOOKUP($A26,'[4]m round robin žrebna lista'!$A$7:$R$128,5)))</f>
        <v>TABRE</v>
      </c>
      <c r="AB26" s="30" t="str">
        <f>IF(S26="","",IF(S26="1bb","1bb",IF(S26="3bb","3bb",IF(S26=1,0,M24))))</f>
        <v/>
      </c>
      <c r="AC26" s="30" t="str">
        <f>IF(T26="","",IF(T26="2bb","2bb",IF(T26="3bb","3bb",IF(T26=2,0,M25))))</f>
        <v/>
      </c>
      <c r="AD26" s="29"/>
      <c r="AE26" s="30" t="str">
        <f>IF(V26="","",IF(V26="3bb","3bb",IF(V26="4bb","4bb",IF(V26=3,M27,0))))</f>
        <v/>
      </c>
      <c r="AF26" s="28">
        <f>SUM(AB26:AE26)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2.95" customHeight="1" x14ac:dyDescent="0.4">
      <c r="A27" s="40"/>
      <c r="B27" s="39">
        <v>4</v>
      </c>
      <c r="C27" s="38" t="str">
        <f>UPPER(IF($A27="","",VLOOKUP($A27,'[4]m round robin žrebna lista'!$A$7:$R$128,2)))</f>
        <v/>
      </c>
      <c r="D27" s="37" t="s">
        <v>75</v>
      </c>
      <c r="E27" s="37" t="s">
        <v>76</v>
      </c>
      <c r="F27" s="36" t="s">
        <v>63</v>
      </c>
      <c r="G27" s="35" t="s">
        <v>160</v>
      </c>
      <c r="H27" s="149" t="s">
        <v>164</v>
      </c>
      <c r="I27" s="35" t="s">
        <v>144</v>
      </c>
      <c r="J27" s="34"/>
      <c r="K27" s="33">
        <v>2</v>
      </c>
      <c r="L27" s="33" t="s">
        <v>176</v>
      </c>
      <c r="M27" s="32" t="str">
        <f>IF($A27="","",VLOOKUP($A27,'[4]m round robin žrebna lista'!$A$7:$R$128,14))</f>
        <v/>
      </c>
      <c r="N27" s="10"/>
      <c r="O27" s="31" t="str">
        <f>UPPER(IF($A27="","",VLOOKUP($A27,'[4]m round robin žrebna lista'!$A$7:$R$128,2)))</f>
        <v/>
      </c>
      <c r="P27" s="31" t="str">
        <f>UPPER(IF($A27="","",VLOOKUP($A27,'[4]m round robin žrebna lista'!$A$7:$R$128,3)))</f>
        <v/>
      </c>
      <c r="Q27" s="31" t="str">
        <f>PROPER(IF($A27="","",VLOOKUP($A27,'[4]m round robin žrebna lista'!$A$7:$R$128,4)))</f>
        <v/>
      </c>
      <c r="R27" s="31" t="str">
        <f>UPPER(IF($A27="","",VLOOKUP($A27,'[4]m round robin žrebna lista'!$A$7:$R$128,5)))</f>
        <v/>
      </c>
      <c r="S27" s="30"/>
      <c r="T27" s="30"/>
      <c r="U27" s="30"/>
      <c r="V27" s="29"/>
      <c r="W27" s="10"/>
      <c r="X27" s="31" t="str">
        <f>UPPER(IF($A27="","",VLOOKUP($A27,'[4]m round robin žrebna lista'!$A$7:$R$128,2)))</f>
        <v/>
      </c>
      <c r="Y27" s="31" t="str">
        <f>UPPER(IF($A27="","",VLOOKUP($A27,'[4]m round robin žrebna lista'!$A$7:$R$128,3)))</f>
        <v/>
      </c>
      <c r="Z27" s="31" t="str">
        <f>PROPER(IF($A27="","",VLOOKUP($A27,'[4]m round robin žrebna lista'!$A$7:$R$128,4)))</f>
        <v/>
      </c>
      <c r="AA27" s="31" t="str">
        <f>UPPER(IF($A27="","",VLOOKUP($A27,'[4]m round robin žrebna lista'!$A$7:$R$128,5)))</f>
        <v/>
      </c>
      <c r="AB27" s="30" t="str">
        <f>IF(S27="","",IF(S27="1bb","1bb",IF(S27="4bb","4bb",IF(S27=1,0,M24))))</f>
        <v/>
      </c>
      <c r="AC27" s="30" t="str">
        <f>IF(T27="","",IF(T27="2bb","2bb",IF(T27="4bb","4bb",IF(T27=2,0,M25))))</f>
        <v/>
      </c>
      <c r="AD27" s="30" t="str">
        <f>IF(U27="","",IF(U27="3bb","3bb",IF(U27="4bb","4bb",IF(U27=3,0,M26))))</f>
        <v/>
      </c>
      <c r="AE27" s="29"/>
      <c r="AF27" s="28">
        <f>SUM(AB27:AD27)</f>
        <v>0</v>
      </c>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ht="112.5" customHeight="1" x14ac:dyDescent="0.45">
      <c r="A28" s="502"/>
      <c r="B28" s="502"/>
      <c r="C28" s="503"/>
      <c r="D28" s="503"/>
      <c r="E28" s="24"/>
      <c r="F28" s="23" t="s">
        <v>5</v>
      </c>
      <c r="G28" s="27"/>
      <c r="H28" s="27"/>
      <c r="I28" s="27"/>
      <c r="J28" s="22" t="s">
        <v>0</v>
      </c>
      <c r="K28" s="501"/>
      <c r="L28" s="501"/>
      <c r="M28" s="21"/>
      <c r="N28" s="9"/>
      <c r="O28" s="10"/>
      <c r="P28" s="10"/>
      <c r="Q28" s="10"/>
      <c r="R28" s="10"/>
      <c r="S28" s="10"/>
      <c r="T28" s="10"/>
      <c r="U28" s="10"/>
      <c r="V28" s="10"/>
      <c r="W28" s="10"/>
      <c r="X28" s="10"/>
      <c r="Y28" s="10"/>
      <c r="Z28" s="10"/>
      <c r="AA28" s="10"/>
      <c r="AB28" s="10"/>
      <c r="AC28" s="10"/>
      <c r="AD28" s="10"/>
      <c r="AE28" s="10"/>
      <c r="AF28" s="10"/>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row>
    <row r="29" spans="1:255" s="16" customFormat="1" ht="50.1" customHeight="1" x14ac:dyDescent="0.45">
      <c r="A29" s="502"/>
      <c r="B29" s="502"/>
      <c r="C29" s="20" t="s">
        <v>4</v>
      </c>
      <c r="D29" s="24"/>
      <c r="E29" s="24"/>
      <c r="F29" s="26" t="s">
        <v>3</v>
      </c>
      <c r="G29" s="504" t="str">
        <f>'[4]vnos podatkov'!$E$10</f>
        <v>ANJA REGENT</v>
      </c>
      <c r="H29" s="504" t="str">
        <f>'[4]vnos podatkov'!$E$10</f>
        <v>ANJA REGENT</v>
      </c>
      <c r="I29" s="504" t="str">
        <f>'[4]vnos podatkov'!$E$10</f>
        <v>ANJA REGENT</v>
      </c>
      <c r="J29" s="22" t="s">
        <v>0</v>
      </c>
      <c r="K29" s="505"/>
      <c r="L29" s="505"/>
      <c r="M29" s="21"/>
      <c r="N29" s="17"/>
      <c r="O29" s="18"/>
      <c r="P29" s="18"/>
      <c r="Q29" s="18"/>
      <c r="R29" s="18"/>
      <c r="S29" s="18"/>
      <c r="T29" s="18"/>
      <c r="U29" s="18"/>
      <c r="V29" s="18"/>
      <c r="W29" s="18"/>
      <c r="X29" s="18"/>
      <c r="Y29" s="18"/>
      <c r="Z29" s="18"/>
      <c r="AA29" s="18"/>
      <c r="AB29" s="18"/>
      <c r="AC29" s="18"/>
      <c r="AD29" s="18"/>
      <c r="AE29" s="18"/>
      <c r="AF29" s="18"/>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row>
    <row r="30" spans="1:255" ht="50.1" customHeight="1" x14ac:dyDescent="0.45">
      <c r="A30" s="502"/>
      <c r="B30" s="502"/>
      <c r="C30" s="25" t="s">
        <v>2</v>
      </c>
      <c r="D30" s="24"/>
      <c r="E30" s="24"/>
      <c r="F30" s="23" t="s">
        <v>1</v>
      </c>
      <c r="G30" s="504"/>
      <c r="H30" s="504"/>
      <c r="I30" s="504"/>
      <c r="J30" s="22" t="s">
        <v>0</v>
      </c>
      <c r="K30" s="505"/>
      <c r="L30" s="505"/>
      <c r="M30" s="21"/>
    </row>
    <row r="31" spans="1:255" x14ac:dyDescent="0.3">
      <c r="A31" s="502"/>
      <c r="B31" s="502"/>
      <c r="C31" s="502"/>
      <c r="D31" s="502"/>
      <c r="E31" s="502"/>
      <c r="F31" s="502"/>
      <c r="G31" s="502"/>
      <c r="H31" s="502"/>
      <c r="I31" s="502"/>
      <c r="J31" s="502"/>
      <c r="K31" s="502"/>
      <c r="L31" s="502"/>
      <c r="M31" s="21"/>
      <c r="N31" s="11"/>
      <c r="O31" s="12"/>
      <c r="P31" s="12"/>
      <c r="Q31" s="12"/>
      <c r="R31" s="12"/>
      <c r="S31" s="12"/>
      <c r="T31" s="12"/>
      <c r="U31" s="12"/>
      <c r="V31" s="12"/>
      <c r="W31" s="12"/>
      <c r="X31" s="12"/>
      <c r="Y31" s="12"/>
      <c r="Z31" s="12"/>
      <c r="AA31" s="12"/>
      <c r="AB31" s="12"/>
      <c r="AC31" s="12"/>
      <c r="AD31" s="12"/>
      <c r="AE31" s="12"/>
      <c r="AF31" s="12"/>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s="16" customFormat="1" ht="30.75" x14ac:dyDescent="0.45">
      <c r="A32" s="20"/>
      <c r="B32" s="20"/>
      <c r="C32" s="20"/>
      <c r="D32" s="20"/>
      <c r="E32" s="20"/>
      <c r="F32" s="1"/>
      <c r="G32" s="20"/>
      <c r="H32" s="20"/>
      <c r="I32" s="20"/>
      <c r="J32" s="20"/>
      <c r="K32" s="20"/>
      <c r="L32" s="20"/>
      <c r="M32" s="19"/>
      <c r="N32" s="17"/>
      <c r="O32" s="18"/>
      <c r="P32" s="18"/>
      <c r="Q32" s="18"/>
      <c r="R32" s="18"/>
      <c r="S32" s="18"/>
      <c r="T32" s="18"/>
      <c r="U32" s="18"/>
      <c r="V32" s="18"/>
      <c r="W32" s="18"/>
      <c r="X32" s="18"/>
      <c r="Y32" s="18"/>
      <c r="Z32" s="18"/>
      <c r="AA32" s="18"/>
      <c r="AB32" s="18"/>
      <c r="AC32" s="18"/>
      <c r="AD32" s="18"/>
      <c r="AE32" s="18"/>
      <c r="AF32" s="18"/>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row>
    <row r="33" spans="1:255" x14ac:dyDescent="0.3">
      <c r="A33" s="15"/>
      <c r="B33" s="14"/>
      <c r="C33" s="14"/>
      <c r="D33" s="14"/>
      <c r="E33" s="14"/>
      <c r="F33" s="14"/>
      <c r="G33" s="14"/>
      <c r="H33" s="14"/>
      <c r="I33" s="14"/>
      <c r="J33" s="14"/>
      <c r="K33" s="14"/>
      <c r="L33" s="14"/>
      <c r="M33" s="13"/>
      <c r="N33" s="11"/>
      <c r="O33" s="12"/>
      <c r="P33" s="12"/>
      <c r="Q33" s="12"/>
      <c r="R33" s="12"/>
      <c r="S33" s="12"/>
      <c r="T33" s="12"/>
      <c r="U33" s="12"/>
      <c r="V33" s="12"/>
      <c r="W33" s="12"/>
      <c r="X33" s="12"/>
      <c r="Y33" s="12"/>
      <c r="Z33" s="12"/>
      <c r="AA33" s="12"/>
      <c r="AB33" s="12"/>
      <c r="AC33" s="12"/>
      <c r="AD33" s="12"/>
      <c r="AE33" s="12"/>
      <c r="AF33" s="12"/>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x14ac:dyDescent="0.3">
      <c r="N34" s="9"/>
      <c r="O34" s="10"/>
      <c r="P34" s="10"/>
      <c r="Q34" s="10"/>
      <c r="R34" s="10"/>
      <c r="S34" s="10"/>
      <c r="T34" s="10"/>
      <c r="U34" s="10"/>
      <c r="V34" s="10"/>
      <c r="W34" s="10"/>
      <c r="X34" s="10"/>
      <c r="Y34" s="10"/>
      <c r="Z34" s="10"/>
      <c r="AA34" s="10"/>
      <c r="AB34" s="10"/>
      <c r="AC34" s="10"/>
      <c r="AD34" s="10"/>
      <c r="AE34" s="10"/>
      <c r="AF34" s="10"/>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255" x14ac:dyDescent="0.3">
      <c r="N35" s="9"/>
      <c r="O35" s="10"/>
      <c r="P35" s="10"/>
      <c r="Q35" s="10"/>
      <c r="R35" s="10"/>
      <c r="S35" s="10"/>
      <c r="T35" s="10"/>
      <c r="U35" s="10"/>
      <c r="V35" s="10"/>
      <c r="W35" s="10"/>
      <c r="X35" s="10"/>
      <c r="Y35" s="10"/>
      <c r="Z35" s="10"/>
      <c r="AA35" s="10"/>
      <c r="AB35" s="10"/>
      <c r="AC35" s="10"/>
      <c r="AD35" s="10"/>
      <c r="AE35" s="10"/>
      <c r="AF35" s="10"/>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255" ht="30" x14ac:dyDescent="0.4">
      <c r="J36" s="7"/>
      <c r="K36" s="7"/>
      <c r="N36" s="9"/>
      <c r="O36" s="10"/>
      <c r="P36" s="10"/>
      <c r="Q36" s="10"/>
      <c r="R36" s="10"/>
      <c r="S36" s="10"/>
      <c r="T36" s="10"/>
      <c r="U36" s="10"/>
      <c r="V36" s="10"/>
      <c r="W36" s="10"/>
      <c r="X36" s="10"/>
      <c r="Y36" s="10"/>
      <c r="Z36" s="10"/>
      <c r="AA36" s="10"/>
      <c r="AB36" s="10"/>
      <c r="AC36" s="10"/>
      <c r="AD36" s="10"/>
      <c r="AE36" s="10"/>
      <c r="AF36" s="10"/>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255" ht="30" x14ac:dyDescent="0.4">
      <c r="J37" s="7"/>
      <c r="K37" s="7"/>
      <c r="N37" s="9"/>
      <c r="O37" s="10"/>
      <c r="P37" s="10"/>
      <c r="Q37" s="10"/>
      <c r="R37" s="10"/>
      <c r="S37" s="10"/>
      <c r="T37" s="10"/>
      <c r="U37" s="10"/>
      <c r="V37" s="10"/>
      <c r="W37" s="10"/>
      <c r="X37" s="10"/>
      <c r="Y37" s="10"/>
      <c r="Z37" s="10"/>
      <c r="AA37" s="10"/>
      <c r="AB37" s="10"/>
      <c r="AC37" s="10"/>
      <c r="AD37" s="10"/>
      <c r="AE37" s="10"/>
      <c r="AF37" s="10"/>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255" ht="30" x14ac:dyDescent="0.4">
      <c r="J38" s="7"/>
      <c r="K38" s="7"/>
      <c r="N38" s="9"/>
      <c r="O38" s="10"/>
      <c r="P38" s="10"/>
      <c r="Q38" s="10"/>
      <c r="R38" s="10"/>
      <c r="S38" s="10"/>
      <c r="T38" s="10"/>
      <c r="U38" s="10"/>
      <c r="V38" s="10"/>
      <c r="W38" s="10"/>
      <c r="X38" s="10"/>
      <c r="Y38" s="10"/>
      <c r="Z38" s="10"/>
      <c r="AA38" s="10"/>
      <c r="AB38" s="10"/>
      <c r="AC38" s="10"/>
      <c r="AD38" s="10"/>
      <c r="AE38" s="10"/>
      <c r="AF38" s="10"/>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255" ht="30" x14ac:dyDescent="0.4">
      <c r="J39" s="7"/>
      <c r="K39" s="7"/>
      <c r="N39" s="9"/>
      <c r="O39" s="10"/>
      <c r="P39" s="10"/>
      <c r="Q39" s="10"/>
      <c r="R39" s="10"/>
      <c r="S39" s="10"/>
      <c r="T39" s="10"/>
      <c r="U39" s="10"/>
      <c r="V39" s="10"/>
      <c r="W39" s="10"/>
      <c r="X39" s="10"/>
      <c r="Y39" s="10"/>
      <c r="Z39" s="10"/>
      <c r="AA39" s="10"/>
      <c r="AB39" s="10"/>
      <c r="AC39" s="10"/>
      <c r="AD39" s="10"/>
      <c r="AE39" s="10"/>
      <c r="AF39" s="10"/>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255" ht="30" x14ac:dyDescent="0.4">
      <c r="J40" s="7"/>
      <c r="K40" s="7"/>
      <c r="N40" s="9"/>
      <c r="O40" s="10"/>
      <c r="P40" s="10"/>
      <c r="Q40" s="10"/>
      <c r="R40" s="10"/>
      <c r="S40" s="10"/>
      <c r="T40" s="10"/>
      <c r="U40" s="10"/>
      <c r="V40" s="10"/>
      <c r="W40" s="10"/>
      <c r="X40" s="10"/>
      <c r="Y40" s="10"/>
      <c r="Z40" s="10"/>
      <c r="AA40" s="10"/>
      <c r="AB40" s="10"/>
      <c r="AC40" s="10"/>
      <c r="AD40" s="10"/>
      <c r="AE40" s="10"/>
      <c r="AF40" s="10"/>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255" ht="30" x14ac:dyDescent="0.4">
      <c r="J41" s="7"/>
      <c r="K41" s="7"/>
      <c r="N41" s="9"/>
      <c r="O41" s="10"/>
      <c r="P41" s="10"/>
      <c r="Q41" s="10"/>
      <c r="R41" s="10"/>
      <c r="S41" s="10"/>
      <c r="T41" s="10"/>
      <c r="U41" s="10"/>
      <c r="V41" s="10"/>
      <c r="W41" s="10"/>
      <c r="X41" s="10"/>
      <c r="Y41" s="10"/>
      <c r="Z41" s="10"/>
      <c r="AA41" s="10"/>
      <c r="AB41" s="10"/>
      <c r="AC41" s="10"/>
      <c r="AD41" s="10"/>
      <c r="AE41" s="10"/>
      <c r="AF41" s="10"/>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255" ht="30" x14ac:dyDescent="0.4">
      <c r="J42" s="7"/>
      <c r="K42" s="7"/>
      <c r="N42" s="9"/>
      <c r="O42" s="10"/>
      <c r="P42" s="10"/>
      <c r="Q42" s="10"/>
      <c r="R42" s="10"/>
      <c r="S42" s="10"/>
      <c r="T42" s="10"/>
      <c r="U42" s="10"/>
      <c r="V42" s="10"/>
      <c r="W42" s="10"/>
      <c r="X42" s="10"/>
      <c r="Y42" s="10"/>
      <c r="Z42" s="10"/>
      <c r="AA42" s="10"/>
      <c r="AB42" s="10"/>
      <c r="AC42" s="10"/>
      <c r="AD42" s="10"/>
      <c r="AE42" s="10"/>
      <c r="AF42" s="10"/>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row>
    <row r="43" spans="1:255" ht="30" x14ac:dyDescent="0.4">
      <c r="J43" s="7"/>
      <c r="K43" s="7"/>
      <c r="N43" s="6"/>
      <c r="O43" s="5"/>
      <c r="P43" s="5"/>
      <c r="Q43" s="5"/>
      <c r="R43" s="5"/>
      <c r="S43" s="5"/>
      <c r="T43" s="5"/>
    </row>
    <row r="44" spans="1:255" ht="30" x14ac:dyDescent="0.4">
      <c r="J44" s="7"/>
      <c r="K44" s="7"/>
      <c r="N44" s="6"/>
      <c r="O44" s="5"/>
      <c r="P44" s="5"/>
      <c r="Q44" s="5"/>
      <c r="R44" s="5"/>
      <c r="S44" s="5"/>
      <c r="T44" s="5"/>
    </row>
    <row r="45" spans="1:255" ht="30" x14ac:dyDescent="0.4">
      <c r="J45" s="7"/>
      <c r="K45" s="7"/>
      <c r="N45" s="6"/>
      <c r="O45" s="5"/>
      <c r="P45" s="5"/>
      <c r="Q45" s="5"/>
      <c r="R45" s="5"/>
      <c r="S45" s="5"/>
      <c r="T45" s="5"/>
    </row>
    <row r="46" spans="1:255" ht="30" x14ac:dyDescent="0.4">
      <c r="J46" s="7"/>
      <c r="K46" s="7"/>
      <c r="N46" s="6"/>
      <c r="O46" s="5"/>
      <c r="P46" s="5"/>
      <c r="Q46" s="5"/>
      <c r="R46" s="5"/>
      <c r="S46" s="5"/>
      <c r="T46" s="5"/>
    </row>
    <row r="47" spans="1:255" ht="30" x14ac:dyDescent="0.4">
      <c r="J47" s="7"/>
      <c r="K47" s="7"/>
      <c r="N47" s="6"/>
      <c r="O47" s="5"/>
      <c r="P47" s="5"/>
      <c r="Q47" s="5"/>
      <c r="R47" s="5"/>
      <c r="S47" s="5"/>
      <c r="T47" s="5"/>
    </row>
    <row r="48" spans="1:255" ht="30" x14ac:dyDescent="0.4">
      <c r="J48" s="7"/>
      <c r="K48" s="7"/>
      <c r="N48" s="6"/>
      <c r="O48" s="5"/>
      <c r="P48" s="5"/>
      <c r="Q48" s="5"/>
      <c r="R48" s="5"/>
      <c r="S48" s="5"/>
      <c r="T48" s="5"/>
    </row>
    <row r="49" spans="10:20" ht="30" x14ac:dyDescent="0.4">
      <c r="J49" s="7"/>
      <c r="K49" s="7"/>
      <c r="N49" s="6"/>
      <c r="O49" s="5"/>
      <c r="P49" s="5"/>
      <c r="Q49" s="5"/>
      <c r="R49" s="5"/>
      <c r="S49" s="5"/>
      <c r="T49" s="5"/>
    </row>
    <row r="50" spans="10:20" ht="30" x14ac:dyDescent="0.4">
      <c r="J50" s="7"/>
      <c r="K50" s="7"/>
      <c r="N50" s="6"/>
      <c r="O50" s="5"/>
      <c r="P50" s="5"/>
      <c r="Q50" s="5"/>
      <c r="R50" s="5"/>
      <c r="S50" s="5"/>
      <c r="T50" s="5"/>
    </row>
    <row r="51" spans="10:20" ht="30" x14ac:dyDescent="0.4">
      <c r="J51" s="7"/>
      <c r="K51" s="7"/>
      <c r="N51" s="6"/>
      <c r="O51" s="5"/>
      <c r="P51" s="5"/>
      <c r="Q51" s="5"/>
      <c r="R51" s="5"/>
      <c r="S51" s="5"/>
      <c r="T51" s="5"/>
    </row>
    <row r="52" spans="10:20" ht="30" x14ac:dyDescent="0.4">
      <c r="J52" s="7"/>
      <c r="K52" s="7"/>
      <c r="N52" s="6"/>
      <c r="O52" s="5"/>
      <c r="P52" s="5"/>
      <c r="Q52" s="5"/>
      <c r="R52" s="5"/>
      <c r="S52" s="5"/>
      <c r="T52" s="5"/>
    </row>
    <row r="53" spans="10:20" ht="30" x14ac:dyDescent="0.4">
      <c r="J53" s="7"/>
      <c r="K53" s="7"/>
      <c r="N53" s="6"/>
      <c r="O53" s="5"/>
      <c r="P53" s="5"/>
      <c r="Q53" s="5"/>
      <c r="R53" s="5"/>
      <c r="S53" s="5"/>
      <c r="T53" s="5"/>
    </row>
    <row r="54" spans="10:20" ht="30" x14ac:dyDescent="0.4">
      <c r="J54" s="7"/>
      <c r="K54" s="7"/>
      <c r="N54" s="6"/>
      <c r="O54" s="5"/>
      <c r="P54" s="5"/>
      <c r="Q54" s="5"/>
      <c r="R54" s="5"/>
      <c r="S54" s="5"/>
      <c r="T54" s="5"/>
    </row>
    <row r="55" spans="10:20" ht="30" x14ac:dyDescent="0.4">
      <c r="J55" s="7"/>
      <c r="K55" s="7"/>
      <c r="N55" s="6"/>
      <c r="O55" s="5"/>
      <c r="P55" s="5"/>
      <c r="Q55" s="5"/>
      <c r="R55" s="5"/>
      <c r="S55" s="5"/>
      <c r="T55" s="5"/>
    </row>
    <row r="56" spans="10:20" ht="30" x14ac:dyDescent="0.4">
      <c r="J56" s="7"/>
      <c r="K56" s="7"/>
      <c r="N56" s="6"/>
      <c r="O56" s="5"/>
      <c r="P56" s="5"/>
      <c r="Q56" s="5"/>
      <c r="R56" s="5"/>
      <c r="S56" s="5"/>
      <c r="T56" s="5"/>
    </row>
    <row r="57" spans="10:20" ht="30" x14ac:dyDescent="0.4">
      <c r="J57" s="7"/>
      <c r="K57" s="7"/>
      <c r="N57" s="6"/>
      <c r="O57" s="5"/>
      <c r="P57" s="5"/>
      <c r="Q57" s="5"/>
      <c r="R57" s="5"/>
      <c r="S57" s="5"/>
      <c r="T57" s="5"/>
    </row>
    <row r="58" spans="10:20" ht="30" x14ac:dyDescent="0.4">
      <c r="J58" s="7"/>
      <c r="K58" s="7"/>
      <c r="N58" s="6"/>
      <c r="O58" s="5"/>
      <c r="P58" s="5"/>
      <c r="Q58" s="5"/>
      <c r="R58" s="5"/>
      <c r="S58" s="5"/>
      <c r="T58" s="5"/>
    </row>
    <row r="59" spans="10:20" ht="30" x14ac:dyDescent="0.4">
      <c r="J59" s="7"/>
      <c r="K59" s="7"/>
      <c r="N59" s="6"/>
      <c r="O59" s="5"/>
      <c r="P59" s="5"/>
      <c r="Q59" s="5"/>
      <c r="R59" s="5"/>
      <c r="S59" s="5"/>
      <c r="T59" s="5"/>
    </row>
    <row r="60" spans="10:20" ht="30" x14ac:dyDescent="0.4">
      <c r="J60" s="7"/>
      <c r="K60" s="7"/>
      <c r="N60" s="6"/>
      <c r="O60" s="5"/>
      <c r="P60" s="5"/>
      <c r="Q60" s="5"/>
      <c r="R60" s="5"/>
      <c r="S60" s="5"/>
      <c r="T60" s="5"/>
    </row>
    <row r="61" spans="10:20" ht="30" x14ac:dyDescent="0.4">
      <c r="J61" s="7"/>
      <c r="K61" s="7"/>
      <c r="N61" s="6"/>
      <c r="O61" s="5"/>
      <c r="P61" s="5"/>
      <c r="Q61" s="5"/>
      <c r="R61" s="5"/>
      <c r="S61" s="5"/>
      <c r="T61" s="5"/>
    </row>
    <row r="62" spans="10:20" ht="30" x14ac:dyDescent="0.4">
      <c r="J62" s="7"/>
      <c r="K62" s="7"/>
      <c r="N62" s="6"/>
      <c r="O62" s="5"/>
      <c r="P62" s="5"/>
      <c r="Q62" s="5"/>
      <c r="R62" s="5"/>
      <c r="S62" s="5"/>
      <c r="T62" s="5"/>
    </row>
    <row r="63" spans="10:20" ht="30" x14ac:dyDescent="0.4">
      <c r="J63" s="7"/>
      <c r="K63" s="7"/>
      <c r="N63" s="6"/>
      <c r="O63" s="5"/>
      <c r="P63" s="5"/>
      <c r="Q63" s="5"/>
      <c r="R63" s="5"/>
      <c r="S63" s="5"/>
      <c r="T63" s="5"/>
    </row>
    <row r="64" spans="10:20" ht="30" x14ac:dyDescent="0.4">
      <c r="J64" s="7"/>
      <c r="K64" s="7"/>
      <c r="N64" s="6"/>
      <c r="O64" s="5"/>
      <c r="P64" s="5"/>
      <c r="Q64" s="5"/>
      <c r="R64" s="5"/>
      <c r="S64" s="5"/>
      <c r="T64" s="5"/>
    </row>
    <row r="65" spans="10:20" ht="30" x14ac:dyDescent="0.4">
      <c r="J65" s="7"/>
      <c r="K65" s="7"/>
      <c r="N65" s="6"/>
      <c r="O65" s="5"/>
      <c r="P65" s="5"/>
      <c r="Q65" s="5"/>
      <c r="R65" s="5"/>
      <c r="S65" s="5"/>
      <c r="T65" s="5"/>
    </row>
    <row r="66" spans="10:20" ht="30" x14ac:dyDescent="0.4">
      <c r="J66" s="7"/>
      <c r="K66" s="7"/>
      <c r="N66" s="6"/>
      <c r="O66" s="5"/>
      <c r="P66" s="5"/>
      <c r="Q66" s="5"/>
      <c r="R66" s="5"/>
      <c r="S66" s="5"/>
      <c r="T66" s="5"/>
    </row>
    <row r="67" spans="10:20" ht="30" x14ac:dyDescent="0.4">
      <c r="J67" s="7"/>
      <c r="K67" s="7"/>
      <c r="N67" s="6"/>
      <c r="O67" s="5"/>
      <c r="P67" s="5"/>
      <c r="Q67" s="5"/>
      <c r="R67" s="5"/>
      <c r="S67" s="5"/>
      <c r="T67" s="5"/>
    </row>
    <row r="68" spans="10:20" ht="30" x14ac:dyDescent="0.4">
      <c r="J68" s="7"/>
      <c r="K68" s="7"/>
      <c r="N68" s="6"/>
      <c r="O68" s="5"/>
      <c r="P68" s="5"/>
      <c r="Q68" s="5"/>
      <c r="R68" s="5"/>
      <c r="S68" s="5"/>
      <c r="T68" s="5"/>
    </row>
    <row r="69" spans="10:20" ht="30" x14ac:dyDescent="0.4">
      <c r="J69" s="7"/>
      <c r="K69" s="7"/>
      <c r="N69" s="6"/>
      <c r="O69" s="5"/>
      <c r="P69" s="5"/>
      <c r="Q69" s="5"/>
      <c r="R69" s="5"/>
      <c r="S69" s="5"/>
      <c r="T69" s="5"/>
    </row>
    <row r="70" spans="10:20" ht="30" x14ac:dyDescent="0.4">
      <c r="J70" s="7"/>
      <c r="K70" s="7"/>
      <c r="N70" s="6"/>
      <c r="O70" s="5"/>
      <c r="P70" s="5"/>
      <c r="Q70" s="5"/>
      <c r="R70" s="5"/>
      <c r="S70" s="5"/>
      <c r="T70" s="5"/>
    </row>
    <row r="71" spans="10:20" ht="30" x14ac:dyDescent="0.4">
      <c r="J71" s="7"/>
      <c r="K71" s="7"/>
      <c r="N71" s="6"/>
      <c r="O71" s="5"/>
      <c r="P71" s="5"/>
      <c r="Q71" s="5"/>
      <c r="R71" s="5"/>
      <c r="S71" s="5"/>
      <c r="T71" s="5"/>
    </row>
    <row r="72" spans="10:20" ht="30" x14ac:dyDescent="0.4">
      <c r="J72" s="7"/>
      <c r="K72" s="7"/>
      <c r="N72" s="6"/>
      <c r="O72" s="5"/>
      <c r="P72" s="5"/>
      <c r="Q72" s="5"/>
      <c r="R72" s="5"/>
      <c r="S72" s="5"/>
      <c r="T72" s="5"/>
    </row>
    <row r="73" spans="10:20" ht="30" x14ac:dyDescent="0.4">
      <c r="J73" s="7"/>
      <c r="K73" s="7"/>
      <c r="N73" s="6"/>
      <c r="O73" s="5"/>
      <c r="P73" s="5"/>
      <c r="Q73" s="5"/>
      <c r="R73" s="5"/>
      <c r="S73" s="5"/>
      <c r="T73" s="5"/>
    </row>
    <row r="74" spans="10:20" ht="30" x14ac:dyDescent="0.4">
      <c r="J74" s="7"/>
      <c r="K74" s="7"/>
      <c r="N74" s="6"/>
      <c r="O74" s="5"/>
      <c r="P74" s="5"/>
      <c r="Q74" s="5"/>
      <c r="R74" s="5"/>
      <c r="S74" s="5"/>
      <c r="T74" s="5"/>
    </row>
    <row r="75" spans="10:20" ht="30" x14ac:dyDescent="0.4">
      <c r="J75" s="7"/>
      <c r="K75" s="7"/>
      <c r="N75" s="6"/>
      <c r="O75" s="5"/>
      <c r="P75" s="5"/>
      <c r="Q75" s="5"/>
      <c r="R75" s="5"/>
      <c r="S75" s="5"/>
      <c r="T75" s="5"/>
    </row>
    <row r="76" spans="10:20" ht="30" x14ac:dyDescent="0.4">
      <c r="J76" s="7"/>
      <c r="K76" s="7"/>
      <c r="N76" s="6"/>
      <c r="O76" s="5"/>
      <c r="P76" s="5"/>
      <c r="Q76" s="5"/>
      <c r="R76" s="5"/>
      <c r="S76" s="5"/>
      <c r="T76" s="5"/>
    </row>
    <row r="77" spans="10:20" ht="30" x14ac:dyDescent="0.4">
      <c r="J77" s="7"/>
      <c r="K77" s="7"/>
      <c r="N77" s="6"/>
      <c r="O77" s="5"/>
      <c r="P77" s="5"/>
      <c r="Q77" s="5"/>
      <c r="R77" s="5"/>
      <c r="S77" s="5"/>
      <c r="T77" s="5"/>
    </row>
    <row r="78" spans="10:20" ht="30" x14ac:dyDescent="0.4">
      <c r="J78" s="7"/>
      <c r="K78" s="7"/>
      <c r="N78" s="6"/>
      <c r="O78" s="5"/>
      <c r="P78" s="5"/>
      <c r="Q78" s="5"/>
      <c r="R78" s="5"/>
      <c r="S78" s="5"/>
      <c r="T78" s="5"/>
    </row>
    <row r="79" spans="10:20" ht="30" x14ac:dyDescent="0.4">
      <c r="J79" s="7"/>
      <c r="K79" s="7"/>
      <c r="N79" s="6"/>
      <c r="O79" s="5"/>
      <c r="P79" s="5"/>
      <c r="Q79" s="5"/>
      <c r="R79" s="5"/>
      <c r="S79" s="5"/>
      <c r="T79" s="5"/>
    </row>
    <row r="80" spans="10:20" ht="30" x14ac:dyDescent="0.4">
      <c r="J80" s="7"/>
      <c r="K80" s="7"/>
      <c r="N80" s="6"/>
      <c r="O80" s="5"/>
      <c r="P80" s="5"/>
      <c r="Q80" s="5"/>
      <c r="R80" s="5"/>
      <c r="S80" s="5"/>
      <c r="T80" s="5"/>
    </row>
    <row r="81" spans="10:20" ht="30" x14ac:dyDescent="0.4">
      <c r="J81" s="7"/>
      <c r="K81" s="7"/>
      <c r="N81" s="6"/>
      <c r="O81" s="5"/>
      <c r="P81" s="5"/>
      <c r="Q81" s="5"/>
      <c r="R81" s="5"/>
      <c r="S81" s="5"/>
      <c r="T81" s="5"/>
    </row>
    <row r="82" spans="10:20" ht="30" x14ac:dyDescent="0.4">
      <c r="J82" s="7"/>
      <c r="K82" s="7"/>
      <c r="N82" s="6"/>
      <c r="O82" s="5"/>
      <c r="P82" s="5"/>
      <c r="Q82" s="5"/>
      <c r="R82" s="5"/>
      <c r="S82" s="5"/>
      <c r="T82" s="5"/>
    </row>
    <row r="83" spans="10:20" ht="30" x14ac:dyDescent="0.4">
      <c r="J83" s="7"/>
      <c r="K83" s="7"/>
      <c r="N83" s="6"/>
      <c r="O83" s="5"/>
      <c r="P83" s="5"/>
      <c r="Q83" s="5"/>
      <c r="R83" s="5"/>
      <c r="S83" s="5"/>
      <c r="T83" s="5"/>
    </row>
    <row r="84" spans="10:20" ht="30" x14ac:dyDescent="0.4">
      <c r="J84" s="7"/>
      <c r="K84" s="8"/>
      <c r="N84" s="6"/>
      <c r="O84" s="5"/>
      <c r="P84" s="5"/>
      <c r="Q84" s="5"/>
      <c r="R84" s="5"/>
      <c r="S84" s="5"/>
      <c r="T84" s="5"/>
    </row>
    <row r="85" spans="10:20" ht="30" x14ac:dyDescent="0.4">
      <c r="J85" s="7"/>
      <c r="K85" s="7"/>
      <c r="N85" s="6"/>
      <c r="O85" s="5"/>
      <c r="P85" s="5"/>
      <c r="Q85" s="5"/>
      <c r="R85" s="5"/>
      <c r="S85" s="5"/>
      <c r="T85" s="5"/>
    </row>
    <row r="86" spans="10:20" ht="30" x14ac:dyDescent="0.4">
      <c r="J86" s="7"/>
      <c r="K86" s="7"/>
      <c r="N86" s="6"/>
      <c r="O86" s="5"/>
      <c r="P86" s="5"/>
      <c r="Q86" s="5"/>
      <c r="R86" s="5"/>
      <c r="S86" s="5"/>
      <c r="T86" s="5"/>
    </row>
    <row r="87" spans="10:20" ht="30" x14ac:dyDescent="0.4">
      <c r="J87" s="7"/>
      <c r="K87" s="7"/>
      <c r="N87" s="6"/>
      <c r="O87" s="5"/>
      <c r="P87" s="5"/>
      <c r="Q87" s="5"/>
      <c r="R87" s="5"/>
      <c r="S87" s="5"/>
      <c r="T87" s="5"/>
    </row>
    <row r="88" spans="10:20" ht="30" x14ac:dyDescent="0.4">
      <c r="J88" s="7"/>
      <c r="K88" s="7"/>
      <c r="N88" s="6"/>
      <c r="O88" s="5"/>
      <c r="P88" s="5"/>
      <c r="Q88" s="5"/>
      <c r="R88" s="5"/>
      <c r="S88" s="5"/>
      <c r="T88" s="5"/>
    </row>
    <row r="89" spans="10:20" ht="30" x14ac:dyDescent="0.4">
      <c r="J89" s="7"/>
      <c r="K89" s="7"/>
      <c r="N89" s="6"/>
      <c r="O89" s="5"/>
      <c r="P89" s="5"/>
      <c r="Q89" s="5"/>
      <c r="R89" s="5"/>
      <c r="S89" s="5"/>
      <c r="T89" s="5"/>
    </row>
    <row r="90" spans="10:20" ht="30" x14ac:dyDescent="0.4">
      <c r="J90" s="7"/>
      <c r="K90" s="7"/>
      <c r="N90" s="6"/>
      <c r="O90" s="5"/>
      <c r="P90" s="5"/>
      <c r="Q90" s="5"/>
      <c r="R90" s="5"/>
      <c r="S90" s="5"/>
      <c r="T90" s="5"/>
    </row>
    <row r="91" spans="10:20" ht="30" x14ac:dyDescent="0.4">
      <c r="J91" s="7"/>
      <c r="K91" s="7"/>
      <c r="N91" s="6"/>
      <c r="O91" s="5"/>
      <c r="P91" s="5"/>
      <c r="Q91" s="5"/>
      <c r="R91" s="5"/>
      <c r="S91" s="5"/>
      <c r="T91" s="5"/>
    </row>
    <row r="92" spans="10:20" ht="30" x14ac:dyDescent="0.4">
      <c r="J92" s="7"/>
      <c r="K92" s="7"/>
      <c r="N92" s="6"/>
      <c r="O92" s="5"/>
      <c r="P92" s="5"/>
      <c r="Q92" s="5"/>
      <c r="R92" s="5"/>
      <c r="S92" s="5"/>
      <c r="T92" s="5"/>
    </row>
    <row r="93" spans="10:20" ht="30" x14ac:dyDescent="0.4">
      <c r="J93" s="7"/>
      <c r="K93" s="7"/>
      <c r="N93" s="6"/>
      <c r="O93" s="5"/>
      <c r="P93" s="5"/>
      <c r="Q93" s="5"/>
      <c r="R93" s="5"/>
      <c r="S93" s="5"/>
      <c r="T93" s="5"/>
    </row>
    <row r="94" spans="10:20" ht="30" x14ac:dyDescent="0.4">
      <c r="J94" s="7"/>
      <c r="K94" s="7"/>
      <c r="N94" s="6"/>
      <c r="O94" s="5"/>
      <c r="P94" s="5"/>
      <c r="Q94" s="5"/>
      <c r="R94" s="5"/>
      <c r="S94" s="5"/>
      <c r="T94" s="5"/>
    </row>
    <row r="95" spans="10:20" ht="30" x14ac:dyDescent="0.4">
      <c r="J95" s="7"/>
      <c r="K95" s="7"/>
      <c r="N95" s="6"/>
      <c r="O95" s="5"/>
      <c r="P95" s="5"/>
      <c r="Q95" s="5"/>
      <c r="R95" s="5"/>
      <c r="S95" s="5"/>
      <c r="T95" s="5"/>
    </row>
    <row r="96" spans="10:20" ht="30" x14ac:dyDescent="0.4">
      <c r="J96" s="7"/>
      <c r="K96" s="7"/>
      <c r="N96" s="6"/>
      <c r="O96" s="5"/>
      <c r="P96" s="5"/>
      <c r="Q96" s="5"/>
      <c r="R96" s="5"/>
      <c r="S96" s="5"/>
      <c r="T96" s="5"/>
    </row>
    <row r="97" spans="10:20" ht="30" x14ac:dyDescent="0.4">
      <c r="J97" s="7"/>
      <c r="K97" s="7"/>
      <c r="N97" s="6"/>
      <c r="O97" s="5"/>
      <c r="P97" s="5"/>
      <c r="Q97" s="5"/>
      <c r="R97" s="5"/>
      <c r="S97" s="5"/>
      <c r="T97" s="5"/>
    </row>
    <row r="98" spans="10:20" ht="30" x14ac:dyDescent="0.4">
      <c r="J98" s="7"/>
      <c r="K98" s="7"/>
      <c r="N98" s="6"/>
      <c r="O98" s="5"/>
      <c r="P98" s="5"/>
      <c r="Q98" s="5"/>
      <c r="R98" s="5"/>
      <c r="S98" s="5"/>
      <c r="T98" s="5"/>
    </row>
    <row r="99" spans="10:20" ht="30" x14ac:dyDescent="0.4">
      <c r="J99" s="7"/>
      <c r="K99" s="7"/>
      <c r="N99" s="6"/>
      <c r="O99" s="5"/>
      <c r="P99" s="5"/>
      <c r="Q99" s="5"/>
      <c r="R99" s="5"/>
      <c r="S99" s="5"/>
      <c r="T99" s="5"/>
    </row>
    <row r="100" spans="10:20" ht="30" x14ac:dyDescent="0.4">
      <c r="J100" s="7"/>
      <c r="K100" s="7"/>
      <c r="N100" s="6"/>
      <c r="O100" s="5"/>
      <c r="P100" s="5"/>
      <c r="Q100" s="5"/>
      <c r="R100" s="5"/>
      <c r="S100" s="5"/>
      <c r="T100" s="5"/>
    </row>
    <row r="101" spans="10:20" ht="30" x14ac:dyDescent="0.4">
      <c r="J101" s="7"/>
      <c r="K101" s="7"/>
      <c r="N101" s="6"/>
      <c r="O101" s="5"/>
      <c r="P101" s="5"/>
      <c r="Q101" s="5"/>
      <c r="R101" s="5"/>
      <c r="S101" s="5"/>
      <c r="T101" s="5"/>
    </row>
    <row r="102" spans="10:20" ht="30" x14ac:dyDescent="0.4">
      <c r="J102" s="7"/>
      <c r="K102" s="7"/>
      <c r="N102" s="6"/>
      <c r="O102" s="5"/>
      <c r="P102" s="5"/>
      <c r="Q102" s="5"/>
      <c r="R102" s="5"/>
      <c r="S102" s="5"/>
      <c r="T102" s="5"/>
    </row>
    <row r="103" spans="10:20" ht="30" x14ac:dyDescent="0.4">
      <c r="J103" s="7"/>
      <c r="K103" s="7"/>
      <c r="N103" s="6"/>
      <c r="O103" s="5"/>
      <c r="P103" s="5"/>
      <c r="Q103" s="5"/>
      <c r="R103" s="5"/>
      <c r="S103" s="5"/>
      <c r="T103" s="5"/>
    </row>
    <row r="104" spans="10:20" ht="30" x14ac:dyDescent="0.4">
      <c r="J104" s="7"/>
      <c r="K104" s="7"/>
      <c r="N104" s="6"/>
      <c r="O104" s="5"/>
      <c r="P104" s="5"/>
      <c r="Q104" s="5"/>
      <c r="R104" s="5"/>
      <c r="S104" s="5"/>
      <c r="T104" s="5"/>
    </row>
    <row r="105" spans="10:20" ht="30" x14ac:dyDescent="0.4">
      <c r="J105" s="7"/>
      <c r="K105" s="7"/>
      <c r="N105" s="6"/>
      <c r="O105" s="5"/>
      <c r="P105" s="5"/>
      <c r="Q105" s="5"/>
      <c r="R105" s="5"/>
      <c r="S105" s="5"/>
      <c r="T105" s="5"/>
    </row>
    <row r="106" spans="10:20" ht="30" x14ac:dyDescent="0.4">
      <c r="J106" s="7"/>
      <c r="K106" s="7"/>
      <c r="N106" s="6"/>
      <c r="O106" s="5"/>
      <c r="P106" s="5"/>
      <c r="Q106" s="5"/>
      <c r="R106" s="5"/>
      <c r="S106" s="5"/>
      <c r="T106" s="5"/>
    </row>
    <row r="107" spans="10:20" ht="30" x14ac:dyDescent="0.4">
      <c r="J107" s="7"/>
      <c r="K107" s="7"/>
      <c r="N107" s="6"/>
      <c r="O107" s="5"/>
      <c r="P107" s="5"/>
      <c r="Q107" s="5"/>
      <c r="R107" s="5"/>
      <c r="S107" s="5"/>
      <c r="T107" s="5"/>
    </row>
    <row r="108" spans="10:20" ht="30" x14ac:dyDescent="0.4">
      <c r="J108" s="7"/>
      <c r="K108" s="7"/>
      <c r="N108" s="6"/>
      <c r="O108" s="5"/>
      <c r="P108" s="5"/>
      <c r="Q108" s="5"/>
      <c r="R108" s="5"/>
      <c r="S108" s="5"/>
      <c r="T108" s="5"/>
    </row>
    <row r="109" spans="10:20" ht="30" x14ac:dyDescent="0.4">
      <c r="J109" s="7"/>
      <c r="K109" s="7"/>
      <c r="N109" s="6"/>
      <c r="O109" s="5"/>
      <c r="P109" s="5"/>
      <c r="Q109" s="5"/>
      <c r="R109" s="5"/>
      <c r="S109" s="5"/>
      <c r="T109" s="5"/>
    </row>
    <row r="110" spans="10:20" ht="30" x14ac:dyDescent="0.4">
      <c r="J110" s="7"/>
      <c r="K110" s="7"/>
      <c r="N110" s="6"/>
      <c r="O110" s="5"/>
      <c r="P110" s="5"/>
      <c r="Q110" s="5"/>
      <c r="R110" s="5"/>
      <c r="S110" s="5"/>
      <c r="T110" s="5"/>
    </row>
    <row r="111" spans="10:20" ht="30" x14ac:dyDescent="0.4">
      <c r="J111" s="7"/>
      <c r="K111" s="7"/>
      <c r="N111" s="6"/>
      <c r="O111" s="5"/>
      <c r="P111" s="5"/>
      <c r="Q111" s="5"/>
      <c r="R111" s="5"/>
      <c r="S111" s="5"/>
      <c r="T111" s="5"/>
    </row>
    <row r="112" spans="10:20" ht="30" x14ac:dyDescent="0.4">
      <c r="J112" s="7"/>
      <c r="K112" s="7"/>
      <c r="N112" s="6"/>
      <c r="O112" s="5"/>
      <c r="P112" s="5"/>
      <c r="Q112" s="5"/>
      <c r="R112" s="5"/>
      <c r="S112" s="5"/>
      <c r="T112" s="5"/>
    </row>
    <row r="113" spans="10:20" ht="30" x14ac:dyDescent="0.4">
      <c r="J113" s="7"/>
      <c r="K113" s="7"/>
      <c r="N113" s="6"/>
      <c r="O113" s="5"/>
      <c r="P113" s="5"/>
      <c r="Q113" s="5"/>
      <c r="R113" s="5"/>
      <c r="S113" s="5"/>
      <c r="T113" s="5"/>
    </row>
    <row r="114" spans="10:20" ht="30" x14ac:dyDescent="0.4">
      <c r="J114" s="7"/>
      <c r="K114" s="7"/>
      <c r="N114" s="6"/>
      <c r="O114" s="5"/>
      <c r="P114" s="5"/>
      <c r="Q114" s="5"/>
      <c r="R114" s="5"/>
      <c r="S114" s="5"/>
      <c r="T114" s="5"/>
    </row>
    <row r="115" spans="10:20" ht="30" x14ac:dyDescent="0.4">
      <c r="J115" s="7"/>
      <c r="K115" s="7"/>
      <c r="N115" s="6"/>
      <c r="O115" s="5"/>
      <c r="P115" s="5"/>
      <c r="Q115" s="5"/>
      <c r="R115" s="5"/>
      <c r="S115" s="5"/>
      <c r="T115" s="5"/>
    </row>
    <row r="116" spans="10:20" ht="30" x14ac:dyDescent="0.4">
      <c r="J116" s="7"/>
      <c r="K116" s="7"/>
      <c r="N116" s="6"/>
      <c r="O116" s="5"/>
      <c r="P116" s="5"/>
      <c r="Q116" s="5"/>
      <c r="R116" s="5"/>
      <c r="S116" s="5"/>
      <c r="T116" s="5"/>
    </row>
    <row r="117" spans="10:20" ht="30" x14ac:dyDescent="0.4">
      <c r="J117" s="7"/>
      <c r="K117" s="7"/>
      <c r="N117" s="6"/>
      <c r="O117" s="5"/>
      <c r="P117" s="5"/>
      <c r="Q117" s="5"/>
      <c r="R117" s="5"/>
      <c r="S117" s="5"/>
      <c r="T117" s="5"/>
    </row>
    <row r="118" spans="10:20" ht="30" x14ac:dyDescent="0.4">
      <c r="J118" s="7"/>
      <c r="K118" s="7"/>
      <c r="N118" s="6"/>
      <c r="O118" s="5"/>
      <c r="P118" s="5"/>
      <c r="Q118" s="5"/>
      <c r="R118" s="5"/>
      <c r="S118" s="5"/>
      <c r="T118" s="5"/>
    </row>
    <row r="119" spans="10:20" ht="30" x14ac:dyDescent="0.4">
      <c r="J119" s="7"/>
      <c r="K119" s="7"/>
      <c r="N119" s="6"/>
      <c r="O119" s="5"/>
      <c r="P119" s="5"/>
      <c r="Q119" s="5"/>
      <c r="R119" s="5"/>
      <c r="S119" s="5"/>
      <c r="T119" s="5"/>
    </row>
    <row r="120" spans="10:20" ht="30" x14ac:dyDescent="0.4">
      <c r="J120" s="7"/>
      <c r="K120" s="7"/>
      <c r="N120" s="6"/>
      <c r="O120" s="5"/>
      <c r="P120" s="5"/>
      <c r="Q120" s="5"/>
      <c r="R120" s="5"/>
      <c r="S120" s="5"/>
      <c r="T120" s="5"/>
    </row>
    <row r="121" spans="10:20" ht="30" x14ac:dyDescent="0.4">
      <c r="J121" s="7"/>
      <c r="K121" s="7"/>
      <c r="N121" s="6"/>
      <c r="O121" s="5"/>
      <c r="P121" s="5"/>
      <c r="Q121" s="5"/>
      <c r="R121" s="5"/>
      <c r="S121" s="5"/>
      <c r="T121" s="5"/>
    </row>
    <row r="122" spans="10:20" ht="30" x14ac:dyDescent="0.4">
      <c r="J122" s="7"/>
      <c r="K122" s="7"/>
      <c r="N122" s="6"/>
      <c r="O122" s="5"/>
      <c r="P122" s="5"/>
      <c r="Q122" s="5"/>
      <c r="R122" s="5"/>
      <c r="S122" s="5"/>
      <c r="T122" s="5"/>
    </row>
    <row r="123" spans="10:20" ht="30" x14ac:dyDescent="0.4">
      <c r="J123" s="7"/>
      <c r="K123" s="7"/>
      <c r="N123" s="6"/>
      <c r="O123" s="5"/>
      <c r="P123" s="5"/>
      <c r="Q123" s="5"/>
      <c r="R123" s="5"/>
      <c r="S123" s="5"/>
      <c r="T123" s="5"/>
    </row>
    <row r="124" spans="10:20" ht="30" x14ac:dyDescent="0.4">
      <c r="J124" s="7"/>
      <c r="K124" s="7"/>
      <c r="N124" s="6"/>
      <c r="O124" s="5"/>
      <c r="P124" s="5"/>
      <c r="Q124" s="5"/>
      <c r="R124" s="5"/>
      <c r="S124" s="5"/>
      <c r="T124" s="5"/>
    </row>
    <row r="125" spans="10:20" ht="30" x14ac:dyDescent="0.4">
      <c r="J125" s="7"/>
      <c r="K125" s="7"/>
      <c r="N125" s="6"/>
      <c r="O125" s="5"/>
      <c r="P125" s="5"/>
      <c r="Q125" s="5"/>
      <c r="R125" s="5"/>
      <c r="S125" s="5"/>
      <c r="T125" s="5"/>
    </row>
    <row r="126" spans="10:20" ht="30" x14ac:dyDescent="0.4">
      <c r="J126" s="7"/>
      <c r="K126" s="7"/>
      <c r="N126" s="6"/>
      <c r="O126" s="5"/>
      <c r="P126" s="5"/>
      <c r="Q126" s="5"/>
      <c r="R126" s="5"/>
      <c r="S126" s="5"/>
      <c r="T126" s="5"/>
    </row>
    <row r="127" spans="10:20" ht="30" x14ac:dyDescent="0.4">
      <c r="J127" s="7"/>
      <c r="K127" s="7"/>
      <c r="N127" s="6"/>
      <c r="O127" s="5"/>
      <c r="P127" s="5"/>
      <c r="Q127" s="5"/>
      <c r="R127" s="5"/>
      <c r="S127" s="5"/>
      <c r="T127" s="5"/>
    </row>
    <row r="128" spans="10:20" ht="30" x14ac:dyDescent="0.4">
      <c r="J128" s="7"/>
      <c r="K128" s="7"/>
      <c r="N128" s="6"/>
      <c r="O128" s="5"/>
      <c r="P128" s="5"/>
      <c r="Q128" s="5"/>
      <c r="R128" s="5"/>
      <c r="S128" s="5"/>
      <c r="T128" s="5"/>
    </row>
    <row r="129" spans="10:20" ht="30" x14ac:dyDescent="0.4">
      <c r="J129" s="7"/>
      <c r="K129" s="7"/>
      <c r="N129" s="6"/>
      <c r="O129" s="5"/>
      <c r="P129" s="5"/>
      <c r="Q129" s="5"/>
      <c r="R129" s="5"/>
      <c r="S129" s="5"/>
      <c r="T129" s="5"/>
    </row>
    <row r="130" spans="10:20" ht="30" x14ac:dyDescent="0.4">
      <c r="J130" s="7"/>
      <c r="K130" s="7"/>
      <c r="N130" s="6"/>
      <c r="O130" s="5"/>
      <c r="P130" s="5"/>
      <c r="Q130" s="5"/>
      <c r="R130" s="5"/>
      <c r="S130" s="5"/>
      <c r="T130" s="5"/>
    </row>
    <row r="131" spans="10:20" ht="30" x14ac:dyDescent="0.4">
      <c r="J131" s="7"/>
      <c r="K131" s="7"/>
      <c r="N131" s="6"/>
      <c r="O131" s="5"/>
      <c r="P131" s="5"/>
      <c r="Q131" s="5"/>
      <c r="R131" s="5"/>
      <c r="S131" s="5"/>
      <c r="T131" s="5"/>
    </row>
    <row r="132" spans="10:20" ht="30" x14ac:dyDescent="0.4">
      <c r="J132" s="7"/>
      <c r="K132" s="7"/>
      <c r="N132" s="6"/>
      <c r="O132" s="5"/>
      <c r="P132" s="5"/>
      <c r="Q132" s="5"/>
      <c r="R132" s="5"/>
      <c r="S132" s="5"/>
      <c r="T132" s="5"/>
    </row>
    <row r="133" spans="10:20" ht="30" x14ac:dyDescent="0.4">
      <c r="J133" s="7"/>
      <c r="K133" s="7"/>
      <c r="N133" s="6"/>
      <c r="O133" s="5"/>
      <c r="P133" s="5"/>
      <c r="Q133" s="5"/>
      <c r="R133" s="5"/>
      <c r="S133" s="5"/>
      <c r="T133" s="5"/>
    </row>
    <row r="134" spans="10:20" ht="30" x14ac:dyDescent="0.4">
      <c r="J134" s="7"/>
      <c r="K134" s="7"/>
      <c r="N134" s="6"/>
      <c r="O134" s="5"/>
      <c r="P134" s="5"/>
      <c r="Q134" s="5"/>
      <c r="R134" s="5"/>
      <c r="S134" s="5"/>
      <c r="T134" s="5"/>
    </row>
    <row r="135" spans="10:20" ht="30" x14ac:dyDescent="0.4">
      <c r="J135" s="7"/>
      <c r="K135" s="7"/>
      <c r="N135" s="6"/>
      <c r="O135" s="5"/>
      <c r="P135" s="5"/>
      <c r="Q135" s="5"/>
      <c r="R135" s="5"/>
      <c r="S135" s="5"/>
      <c r="T135" s="5"/>
    </row>
    <row r="136" spans="10:20" ht="30" x14ac:dyDescent="0.4">
      <c r="J136" s="7"/>
      <c r="K136" s="7"/>
      <c r="N136" s="6"/>
      <c r="O136" s="5"/>
      <c r="P136" s="5"/>
      <c r="Q136" s="5"/>
      <c r="R136" s="5"/>
      <c r="S136" s="5"/>
      <c r="T136" s="5"/>
    </row>
    <row r="137" spans="10:20" ht="30" x14ac:dyDescent="0.4">
      <c r="J137" s="7"/>
      <c r="K137" s="7"/>
      <c r="N137" s="6"/>
      <c r="O137" s="5"/>
      <c r="P137" s="5"/>
      <c r="Q137" s="5"/>
      <c r="R137" s="5"/>
      <c r="S137" s="5"/>
      <c r="T137" s="5"/>
    </row>
    <row r="138" spans="10:20" ht="30" x14ac:dyDescent="0.4">
      <c r="J138" s="7"/>
      <c r="K138" s="7"/>
      <c r="N138" s="6"/>
      <c r="O138" s="5"/>
      <c r="P138" s="5"/>
      <c r="Q138" s="5"/>
      <c r="R138" s="5"/>
      <c r="S138" s="5"/>
      <c r="T138" s="5"/>
    </row>
    <row r="139" spans="10:20" ht="30" x14ac:dyDescent="0.4">
      <c r="J139" s="7"/>
      <c r="K139" s="7"/>
      <c r="N139" s="6"/>
      <c r="O139" s="5"/>
      <c r="P139" s="5"/>
      <c r="Q139" s="5"/>
      <c r="R139" s="5"/>
      <c r="S139" s="5"/>
      <c r="T139" s="5"/>
    </row>
    <row r="140" spans="10:20" ht="30" x14ac:dyDescent="0.4">
      <c r="J140" s="7"/>
      <c r="K140" s="7"/>
      <c r="N140" s="6"/>
      <c r="O140" s="5"/>
      <c r="P140" s="5"/>
      <c r="Q140" s="5"/>
      <c r="R140" s="5"/>
      <c r="S140" s="5"/>
      <c r="T140" s="5"/>
    </row>
    <row r="141" spans="10:20" ht="30" x14ac:dyDescent="0.4">
      <c r="J141" s="7"/>
      <c r="K141" s="7"/>
      <c r="N141" s="6"/>
      <c r="O141" s="5"/>
      <c r="P141" s="5"/>
      <c r="Q141" s="5"/>
      <c r="R141" s="5"/>
      <c r="S141" s="5"/>
      <c r="T141" s="5"/>
    </row>
    <row r="142" spans="10:20" ht="30" x14ac:dyDescent="0.4">
      <c r="J142" s="7"/>
      <c r="K142" s="7"/>
      <c r="N142" s="6"/>
      <c r="O142" s="5"/>
      <c r="P142" s="5"/>
      <c r="Q142" s="5"/>
      <c r="R142" s="5"/>
      <c r="S142" s="5"/>
      <c r="T142" s="5"/>
    </row>
    <row r="143" spans="10:20" ht="30" x14ac:dyDescent="0.4">
      <c r="J143" s="7"/>
      <c r="K143" s="7"/>
      <c r="N143" s="6"/>
      <c r="O143" s="5"/>
      <c r="P143" s="5"/>
      <c r="Q143" s="5"/>
      <c r="R143" s="5"/>
      <c r="S143" s="5"/>
      <c r="T143" s="5"/>
    </row>
    <row r="144" spans="10:20" ht="30" x14ac:dyDescent="0.4">
      <c r="J144" s="7"/>
      <c r="K144" s="7"/>
      <c r="N144" s="6"/>
      <c r="O144" s="5"/>
      <c r="P144" s="5"/>
      <c r="Q144" s="5"/>
      <c r="R144" s="5"/>
      <c r="S144" s="5"/>
      <c r="T144" s="5"/>
    </row>
    <row r="145" spans="10:20" ht="30" x14ac:dyDescent="0.4">
      <c r="J145" s="7"/>
      <c r="K145" s="7"/>
      <c r="N145" s="6"/>
      <c r="O145" s="5"/>
      <c r="P145" s="5"/>
      <c r="Q145" s="5"/>
      <c r="R145" s="5"/>
      <c r="S145" s="5"/>
      <c r="T145" s="5"/>
    </row>
    <row r="146" spans="10:20" ht="30" x14ac:dyDescent="0.4">
      <c r="J146" s="7"/>
      <c r="K146" s="7"/>
      <c r="N146" s="6"/>
      <c r="O146" s="5"/>
      <c r="P146" s="5"/>
      <c r="Q146" s="5"/>
      <c r="R146" s="5"/>
      <c r="S146" s="5"/>
      <c r="T146" s="5"/>
    </row>
    <row r="147" spans="10:20" ht="30" x14ac:dyDescent="0.4">
      <c r="J147" s="7"/>
      <c r="K147" s="7"/>
      <c r="N147" s="6"/>
      <c r="O147" s="5"/>
      <c r="P147" s="5"/>
      <c r="Q147" s="5"/>
      <c r="R147" s="5"/>
      <c r="S147" s="5"/>
      <c r="T147" s="5"/>
    </row>
    <row r="148" spans="10:20" ht="30" x14ac:dyDescent="0.4">
      <c r="J148" s="7"/>
      <c r="K148" s="7"/>
      <c r="N148" s="6"/>
      <c r="O148" s="5"/>
      <c r="P148" s="5"/>
      <c r="Q148" s="5"/>
      <c r="R148" s="5"/>
      <c r="S148" s="5"/>
      <c r="T148" s="5"/>
    </row>
    <row r="149" spans="10:20" ht="30" x14ac:dyDescent="0.4">
      <c r="J149" s="7"/>
      <c r="K149" s="7"/>
      <c r="N149" s="6"/>
      <c r="O149" s="5"/>
      <c r="P149" s="5"/>
      <c r="Q149" s="5"/>
      <c r="R149" s="5"/>
      <c r="S149" s="5"/>
      <c r="T149" s="5"/>
    </row>
    <row r="150" spans="10:20" ht="30" x14ac:dyDescent="0.4">
      <c r="J150" s="7"/>
      <c r="K150" s="7"/>
      <c r="N150" s="6"/>
      <c r="O150" s="5"/>
      <c r="P150" s="5"/>
      <c r="Q150" s="5"/>
      <c r="R150" s="5"/>
      <c r="S150" s="5"/>
      <c r="T150" s="5"/>
    </row>
    <row r="151" spans="10:20" ht="30" x14ac:dyDescent="0.4">
      <c r="J151" s="7"/>
      <c r="K151" s="7"/>
      <c r="N151" s="6"/>
      <c r="O151" s="5"/>
      <c r="P151" s="5"/>
      <c r="Q151" s="5"/>
      <c r="R151" s="5"/>
      <c r="S151" s="5"/>
      <c r="T151" s="5"/>
    </row>
    <row r="152" spans="10:20" ht="30" x14ac:dyDescent="0.4">
      <c r="J152" s="7"/>
      <c r="K152" s="7"/>
      <c r="N152" s="6"/>
      <c r="O152" s="5"/>
      <c r="P152" s="5"/>
      <c r="Q152" s="5"/>
      <c r="R152" s="5"/>
      <c r="S152" s="5"/>
      <c r="T152" s="5"/>
    </row>
    <row r="153" spans="10:20" ht="30" x14ac:dyDescent="0.4">
      <c r="J153" s="7"/>
      <c r="K153" s="7"/>
      <c r="N153" s="6"/>
      <c r="O153" s="5"/>
      <c r="P153" s="5"/>
      <c r="Q153" s="5"/>
      <c r="R153" s="5"/>
      <c r="S153" s="5"/>
      <c r="T153" s="5"/>
    </row>
    <row r="154" spans="10:20" ht="30" x14ac:dyDescent="0.4">
      <c r="J154" s="7"/>
      <c r="K154" s="7"/>
      <c r="N154" s="6"/>
      <c r="O154" s="5"/>
      <c r="P154" s="5"/>
      <c r="Q154" s="5"/>
      <c r="R154" s="5"/>
      <c r="S154" s="5"/>
      <c r="T154" s="5"/>
    </row>
    <row r="155" spans="10:20" ht="30" x14ac:dyDescent="0.4">
      <c r="J155" s="7"/>
      <c r="K155" s="7"/>
      <c r="N155" s="6"/>
      <c r="O155" s="5"/>
      <c r="P155" s="5"/>
      <c r="Q155" s="5"/>
      <c r="R155" s="5"/>
      <c r="S155" s="5"/>
      <c r="T155" s="5"/>
    </row>
    <row r="156" spans="10:20" ht="30" x14ac:dyDescent="0.4">
      <c r="J156" s="7"/>
      <c r="K156" s="7"/>
      <c r="N156" s="6"/>
      <c r="O156" s="5"/>
      <c r="P156" s="5"/>
      <c r="Q156" s="5"/>
      <c r="R156" s="5"/>
      <c r="S156" s="5"/>
      <c r="T156" s="5"/>
    </row>
    <row r="157" spans="10:20" ht="30" x14ac:dyDescent="0.4">
      <c r="J157" s="7"/>
      <c r="K157" s="7"/>
      <c r="N157" s="6"/>
      <c r="O157" s="5"/>
      <c r="P157" s="5"/>
      <c r="Q157" s="5"/>
      <c r="R157" s="5"/>
      <c r="S157" s="5"/>
      <c r="T157" s="5"/>
    </row>
    <row r="158" spans="10:20" ht="30" x14ac:dyDescent="0.4">
      <c r="J158" s="7"/>
      <c r="K158" s="7"/>
      <c r="N158" s="6"/>
      <c r="O158" s="5"/>
      <c r="P158" s="5"/>
      <c r="Q158" s="5"/>
      <c r="R158" s="5"/>
      <c r="S158" s="5"/>
      <c r="T158" s="5"/>
    </row>
    <row r="159" spans="10:20" ht="30" x14ac:dyDescent="0.4">
      <c r="J159" s="7"/>
      <c r="K159" s="7"/>
      <c r="N159" s="6"/>
      <c r="O159" s="5"/>
      <c r="P159" s="5"/>
      <c r="Q159" s="5"/>
      <c r="R159" s="5"/>
      <c r="S159" s="5"/>
      <c r="T159" s="5"/>
    </row>
    <row r="160" spans="10:20" ht="30" x14ac:dyDescent="0.4">
      <c r="J160" s="7"/>
      <c r="K160" s="7"/>
      <c r="N160" s="6"/>
      <c r="O160" s="5"/>
      <c r="P160" s="5"/>
      <c r="Q160" s="5"/>
      <c r="R160" s="5"/>
      <c r="S160" s="5"/>
      <c r="T160" s="5"/>
    </row>
    <row r="161" spans="10:20" ht="30" x14ac:dyDescent="0.4">
      <c r="J161" s="7"/>
      <c r="K161" s="7"/>
      <c r="N161" s="6"/>
      <c r="O161" s="5"/>
      <c r="P161" s="5"/>
      <c r="Q161" s="5"/>
      <c r="R161" s="5"/>
      <c r="S161" s="5"/>
      <c r="T161" s="5"/>
    </row>
    <row r="162" spans="10:20" ht="30" x14ac:dyDescent="0.4">
      <c r="J162" s="7"/>
      <c r="K162" s="7"/>
      <c r="N162" s="6"/>
      <c r="O162" s="5"/>
      <c r="P162" s="5"/>
      <c r="Q162" s="5"/>
      <c r="R162" s="5"/>
      <c r="S162" s="5"/>
      <c r="T162" s="5"/>
    </row>
    <row r="163" spans="10:20" ht="30" x14ac:dyDescent="0.4">
      <c r="J163" s="7"/>
      <c r="K163" s="7"/>
      <c r="N163" s="6"/>
      <c r="O163" s="5"/>
      <c r="P163" s="5"/>
      <c r="Q163" s="5"/>
      <c r="R163" s="5"/>
      <c r="S163" s="5"/>
      <c r="T163" s="5"/>
    </row>
    <row r="164" spans="10:20" ht="30" x14ac:dyDescent="0.4">
      <c r="J164" s="7"/>
      <c r="K164" s="7"/>
      <c r="N164" s="6"/>
      <c r="O164" s="5"/>
      <c r="P164" s="5"/>
      <c r="Q164" s="5"/>
      <c r="R164" s="5"/>
      <c r="S164" s="5"/>
      <c r="T164" s="5"/>
    </row>
    <row r="165" spans="10:20" ht="30" x14ac:dyDescent="0.4">
      <c r="J165" s="7"/>
      <c r="K165" s="7"/>
      <c r="N165" s="6"/>
      <c r="O165" s="5"/>
      <c r="P165" s="5"/>
      <c r="Q165" s="5"/>
      <c r="R165" s="5"/>
      <c r="S165" s="5"/>
      <c r="T165" s="5"/>
    </row>
    <row r="166" spans="10:20" ht="30" x14ac:dyDescent="0.4">
      <c r="J166" s="7"/>
      <c r="K166" s="7"/>
      <c r="N166" s="6"/>
      <c r="O166" s="5"/>
      <c r="P166" s="5"/>
      <c r="Q166" s="5"/>
      <c r="R166" s="5"/>
      <c r="S166" s="5"/>
      <c r="T166" s="5"/>
    </row>
    <row r="167" spans="10:20" ht="30" x14ac:dyDescent="0.4">
      <c r="J167" s="7"/>
      <c r="K167" s="7"/>
      <c r="N167" s="6"/>
      <c r="O167" s="5"/>
      <c r="P167" s="5"/>
      <c r="Q167" s="5"/>
      <c r="R167" s="5"/>
      <c r="S167" s="5"/>
      <c r="T167" s="5"/>
    </row>
    <row r="168" spans="10:20" ht="30" x14ac:dyDescent="0.4">
      <c r="J168" s="7"/>
      <c r="K168" s="7"/>
      <c r="N168" s="6"/>
      <c r="O168" s="5"/>
      <c r="P168" s="5"/>
      <c r="Q168" s="5"/>
      <c r="R168" s="5"/>
      <c r="S168" s="5"/>
      <c r="T168" s="5"/>
    </row>
    <row r="169" spans="10:20" ht="30" x14ac:dyDescent="0.4">
      <c r="J169" s="7"/>
      <c r="K169" s="7"/>
      <c r="N169" s="6"/>
      <c r="O169" s="5"/>
      <c r="P169" s="5"/>
      <c r="Q169" s="5"/>
      <c r="R169" s="5"/>
      <c r="S169" s="5"/>
      <c r="T169" s="5"/>
    </row>
    <row r="170" spans="10:20" ht="30" x14ac:dyDescent="0.4">
      <c r="J170" s="7"/>
      <c r="K170" s="7"/>
      <c r="N170" s="6"/>
      <c r="O170" s="5"/>
      <c r="P170" s="5"/>
      <c r="Q170" s="5"/>
      <c r="R170" s="5"/>
      <c r="S170" s="5"/>
      <c r="T170" s="5"/>
    </row>
    <row r="171" spans="10:20" ht="30" x14ac:dyDescent="0.4">
      <c r="J171" s="7"/>
      <c r="K171" s="7"/>
      <c r="N171" s="6"/>
      <c r="O171" s="5"/>
      <c r="P171" s="5"/>
      <c r="Q171" s="5"/>
      <c r="R171" s="5"/>
      <c r="S171" s="5"/>
      <c r="T171" s="5"/>
    </row>
    <row r="172" spans="10:20" ht="30" x14ac:dyDescent="0.4">
      <c r="J172" s="7"/>
      <c r="K172" s="7"/>
      <c r="N172" s="6"/>
      <c r="O172" s="5"/>
      <c r="P172" s="5"/>
      <c r="Q172" s="5"/>
      <c r="R172" s="5"/>
      <c r="S172" s="5"/>
      <c r="T172" s="5"/>
    </row>
    <row r="173" spans="10:20" ht="30" x14ac:dyDescent="0.4">
      <c r="J173" s="7"/>
      <c r="K173" s="7"/>
      <c r="N173" s="6"/>
      <c r="O173" s="5"/>
      <c r="P173" s="5"/>
      <c r="Q173" s="5"/>
      <c r="R173" s="5"/>
      <c r="S173" s="5"/>
      <c r="T173" s="5"/>
    </row>
    <row r="174" spans="10:20" x14ac:dyDescent="0.3">
      <c r="N174" s="6"/>
      <c r="O174" s="5"/>
      <c r="P174" s="5"/>
      <c r="Q174" s="5"/>
      <c r="R174" s="5"/>
      <c r="S174" s="5"/>
      <c r="T174" s="5"/>
    </row>
    <row r="175" spans="10:20" x14ac:dyDescent="0.3">
      <c r="N175" s="6"/>
      <c r="O175" s="5"/>
      <c r="P175" s="5"/>
      <c r="Q175" s="5"/>
      <c r="R175" s="5"/>
      <c r="S175" s="5"/>
      <c r="T175" s="5"/>
    </row>
    <row r="176" spans="10:20" x14ac:dyDescent="0.3">
      <c r="N176" s="6"/>
      <c r="O176" s="5"/>
      <c r="P176" s="5"/>
      <c r="Q176" s="5"/>
      <c r="R176" s="5"/>
      <c r="S176" s="5"/>
      <c r="T176" s="5"/>
    </row>
    <row r="177" spans="14:20" x14ac:dyDescent="0.3">
      <c r="N177" s="6"/>
      <c r="O177" s="5"/>
      <c r="P177" s="5"/>
      <c r="Q177" s="5"/>
      <c r="R177" s="5"/>
      <c r="S177" s="5"/>
      <c r="T177" s="5"/>
    </row>
    <row r="178" spans="14:20" x14ac:dyDescent="0.3">
      <c r="N178" s="6"/>
      <c r="O178" s="5"/>
      <c r="P178" s="5"/>
      <c r="Q178" s="5"/>
      <c r="R178" s="5"/>
      <c r="S178" s="5"/>
      <c r="T178" s="5"/>
    </row>
    <row r="179" spans="14:20" x14ac:dyDescent="0.3">
      <c r="N179" s="6"/>
      <c r="O179" s="5"/>
      <c r="P179" s="5"/>
      <c r="Q179" s="5"/>
      <c r="R179" s="5"/>
      <c r="S179" s="5"/>
      <c r="T179" s="5"/>
    </row>
    <row r="180" spans="14:20" x14ac:dyDescent="0.3">
      <c r="N180" s="6"/>
      <c r="O180" s="5"/>
      <c r="P180" s="5"/>
      <c r="Q180" s="5"/>
      <c r="R180" s="5"/>
      <c r="S180" s="5"/>
      <c r="T180" s="5"/>
    </row>
    <row r="181" spans="14:20" x14ac:dyDescent="0.3">
      <c r="N181" s="6"/>
      <c r="O181" s="5"/>
      <c r="P181" s="5"/>
      <c r="Q181" s="5"/>
      <c r="R181" s="5"/>
      <c r="S181" s="5"/>
      <c r="T181" s="5"/>
    </row>
    <row r="182" spans="14:20" x14ac:dyDescent="0.3">
      <c r="N182" s="6"/>
      <c r="O182" s="5"/>
      <c r="P182" s="5"/>
      <c r="Q182" s="5"/>
      <c r="R182" s="5"/>
      <c r="S182" s="5"/>
      <c r="T182" s="5"/>
    </row>
    <row r="183" spans="14:20" x14ac:dyDescent="0.3">
      <c r="N183" s="6"/>
      <c r="O183" s="5"/>
      <c r="P183" s="5"/>
      <c r="Q183" s="5"/>
      <c r="R183" s="5"/>
      <c r="S183" s="5"/>
      <c r="T183" s="5"/>
    </row>
    <row r="184" spans="14:20" x14ac:dyDescent="0.3">
      <c r="N184" s="6"/>
      <c r="O184" s="5"/>
      <c r="P184" s="5"/>
      <c r="Q184" s="5"/>
      <c r="R184" s="5"/>
      <c r="S184" s="5"/>
      <c r="T184" s="5"/>
    </row>
    <row r="185" spans="14:20" x14ac:dyDescent="0.3">
      <c r="N185" s="6"/>
      <c r="O185" s="5"/>
      <c r="P185" s="5"/>
      <c r="Q185" s="5"/>
      <c r="R185" s="5"/>
      <c r="S185" s="5"/>
      <c r="T185" s="5"/>
    </row>
    <row r="186" spans="14:20" x14ac:dyDescent="0.3">
      <c r="N186" s="6"/>
      <c r="O186" s="5"/>
      <c r="P186" s="5"/>
      <c r="Q186" s="5"/>
      <c r="R186" s="5"/>
      <c r="S186" s="5"/>
      <c r="T186" s="5"/>
    </row>
    <row r="187" spans="14:20" x14ac:dyDescent="0.3">
      <c r="N187" s="6"/>
      <c r="O187" s="5"/>
      <c r="P187" s="5"/>
      <c r="Q187" s="5"/>
      <c r="R187" s="5"/>
      <c r="S187" s="5"/>
      <c r="T187" s="5"/>
    </row>
    <row r="188" spans="14:20" x14ac:dyDescent="0.3">
      <c r="N188" s="6"/>
      <c r="O188" s="5"/>
      <c r="P188" s="5"/>
      <c r="Q188" s="5"/>
      <c r="R188" s="5"/>
      <c r="S188" s="5"/>
      <c r="T188" s="5"/>
    </row>
    <row r="189" spans="14:20" x14ac:dyDescent="0.3">
      <c r="N189" s="6"/>
      <c r="O189" s="5"/>
      <c r="P189" s="5"/>
      <c r="Q189" s="5"/>
      <c r="R189" s="5"/>
      <c r="S189" s="5"/>
      <c r="T189" s="5"/>
    </row>
    <row r="190" spans="14:20" x14ac:dyDescent="0.3">
      <c r="N190" s="6"/>
      <c r="O190" s="5"/>
      <c r="P190" s="5"/>
      <c r="Q190" s="5"/>
      <c r="R190" s="5"/>
      <c r="S190" s="5"/>
      <c r="T190" s="5"/>
    </row>
    <row r="191" spans="14:20" x14ac:dyDescent="0.3">
      <c r="N191" s="6"/>
      <c r="O191" s="5"/>
      <c r="P191" s="5"/>
      <c r="Q191" s="5"/>
      <c r="R191" s="5"/>
      <c r="S191" s="5"/>
      <c r="T191" s="5"/>
    </row>
    <row r="192" spans="14:20" x14ac:dyDescent="0.3">
      <c r="N192" s="6"/>
      <c r="O192" s="5"/>
      <c r="P192" s="5"/>
      <c r="Q192" s="5"/>
      <c r="R192" s="5"/>
      <c r="S192" s="5"/>
      <c r="T192" s="5"/>
    </row>
    <row r="193" spans="14:20" x14ac:dyDescent="0.3">
      <c r="N193" s="6"/>
      <c r="O193" s="5"/>
      <c r="P193" s="5"/>
      <c r="Q193" s="5"/>
      <c r="R193" s="5"/>
      <c r="S193" s="5"/>
      <c r="T193" s="5"/>
    </row>
    <row r="194" spans="14:20" x14ac:dyDescent="0.3">
      <c r="N194" s="6"/>
      <c r="O194" s="5"/>
      <c r="P194" s="5"/>
      <c r="Q194" s="5"/>
      <c r="R194" s="5"/>
      <c r="S194" s="5"/>
      <c r="T194" s="5"/>
    </row>
    <row r="195" spans="14:20" x14ac:dyDescent="0.3">
      <c r="N195" s="6"/>
      <c r="O195" s="5"/>
      <c r="P195" s="5"/>
      <c r="Q195" s="5"/>
      <c r="R195" s="5"/>
      <c r="S195" s="5"/>
      <c r="T195" s="5"/>
    </row>
    <row r="196" spans="14:20" x14ac:dyDescent="0.3">
      <c r="N196" s="6"/>
      <c r="O196" s="5"/>
      <c r="P196" s="5"/>
      <c r="Q196" s="5"/>
      <c r="R196" s="5"/>
      <c r="S196" s="5"/>
      <c r="T196" s="5"/>
    </row>
    <row r="197" spans="14:20" x14ac:dyDescent="0.3">
      <c r="N197" s="6"/>
      <c r="O197" s="5"/>
      <c r="P197" s="5"/>
      <c r="Q197" s="5"/>
      <c r="R197" s="5"/>
      <c r="S197" s="5"/>
      <c r="T197" s="5"/>
    </row>
    <row r="198" spans="14:20" x14ac:dyDescent="0.3">
      <c r="N198" s="6"/>
      <c r="O198" s="5"/>
      <c r="P198" s="5"/>
      <c r="Q198" s="5"/>
      <c r="R198" s="5"/>
      <c r="S198" s="5"/>
      <c r="T198" s="5"/>
    </row>
    <row r="199" spans="14:20" x14ac:dyDescent="0.3">
      <c r="N199" s="6"/>
      <c r="O199" s="5"/>
      <c r="P199" s="5"/>
      <c r="Q199" s="5"/>
      <c r="R199" s="5"/>
      <c r="S199" s="5"/>
      <c r="T199" s="5"/>
    </row>
    <row r="200" spans="14:20" x14ac:dyDescent="0.3">
      <c r="N200" s="6"/>
      <c r="O200" s="5"/>
      <c r="P200" s="5"/>
      <c r="Q200" s="5"/>
      <c r="R200" s="5"/>
      <c r="S200" s="5"/>
      <c r="T200" s="5"/>
    </row>
    <row r="201" spans="14:20" x14ac:dyDescent="0.3">
      <c r="N201" s="6"/>
      <c r="O201" s="5"/>
      <c r="P201" s="5"/>
      <c r="Q201" s="5"/>
      <c r="R201" s="5"/>
      <c r="S201" s="5"/>
      <c r="T201" s="5"/>
    </row>
    <row r="202" spans="14:20" x14ac:dyDescent="0.3">
      <c r="N202" s="6"/>
      <c r="O202" s="5"/>
      <c r="P202" s="5"/>
      <c r="Q202" s="5"/>
      <c r="R202" s="5"/>
      <c r="S202" s="5"/>
      <c r="T202" s="5"/>
    </row>
    <row r="203" spans="14:20" x14ac:dyDescent="0.3">
      <c r="N203" s="6"/>
      <c r="O203" s="5"/>
      <c r="P203" s="5"/>
      <c r="Q203" s="5"/>
      <c r="R203" s="5"/>
      <c r="S203" s="5"/>
      <c r="T203" s="5"/>
    </row>
    <row r="204" spans="14:20" x14ac:dyDescent="0.3">
      <c r="N204" s="6"/>
      <c r="O204" s="5"/>
      <c r="P204" s="5"/>
      <c r="Q204" s="5"/>
      <c r="R204" s="5"/>
      <c r="S204" s="5"/>
      <c r="T204" s="5"/>
    </row>
    <row r="205" spans="14:20" x14ac:dyDescent="0.3">
      <c r="N205" s="6"/>
      <c r="O205" s="5"/>
      <c r="P205" s="5"/>
      <c r="Q205" s="5"/>
      <c r="R205" s="5"/>
      <c r="S205" s="5"/>
      <c r="T205" s="5"/>
    </row>
    <row r="206" spans="14:20" x14ac:dyDescent="0.3">
      <c r="N206" s="6"/>
      <c r="O206" s="5"/>
      <c r="P206" s="5"/>
      <c r="Q206" s="5"/>
      <c r="R206" s="5"/>
      <c r="S206" s="5"/>
      <c r="T206" s="5"/>
    </row>
    <row r="207" spans="14:20" x14ac:dyDescent="0.3">
      <c r="N207" s="6"/>
      <c r="O207" s="5"/>
      <c r="P207" s="5"/>
      <c r="Q207" s="5"/>
      <c r="R207" s="5"/>
      <c r="S207" s="5"/>
      <c r="T207" s="5"/>
    </row>
    <row r="208" spans="14:20" x14ac:dyDescent="0.3">
      <c r="N208" s="6"/>
      <c r="O208" s="5"/>
      <c r="P208" s="5"/>
      <c r="Q208" s="5"/>
      <c r="R208" s="5"/>
      <c r="S208" s="5"/>
      <c r="T208" s="5"/>
    </row>
    <row r="209" spans="14:20" x14ac:dyDescent="0.3">
      <c r="N209" s="6"/>
      <c r="O209" s="5"/>
      <c r="P209" s="5"/>
      <c r="Q209" s="5"/>
      <c r="R209" s="5"/>
      <c r="S209" s="5"/>
      <c r="T209" s="5"/>
    </row>
    <row r="210" spans="14:20" x14ac:dyDescent="0.3">
      <c r="N210" s="6"/>
      <c r="O210" s="5"/>
      <c r="P210" s="5"/>
      <c r="Q210" s="5"/>
      <c r="R210" s="5"/>
      <c r="S210" s="5"/>
      <c r="T210" s="5"/>
    </row>
    <row r="211" spans="14:20" x14ac:dyDescent="0.3">
      <c r="N211" s="6"/>
      <c r="O211" s="5"/>
      <c r="P211" s="5"/>
      <c r="Q211" s="5"/>
      <c r="R211" s="5"/>
      <c r="S211" s="5"/>
      <c r="T211" s="5"/>
    </row>
    <row r="212" spans="14:20" x14ac:dyDescent="0.3">
      <c r="N212" s="6"/>
      <c r="O212" s="5"/>
      <c r="P212" s="5"/>
      <c r="Q212" s="5"/>
      <c r="R212" s="5"/>
      <c r="S212" s="5"/>
      <c r="T212" s="5"/>
    </row>
    <row r="213" spans="14:20" x14ac:dyDescent="0.3">
      <c r="N213" s="6"/>
      <c r="O213" s="5"/>
      <c r="P213" s="5"/>
      <c r="Q213" s="5"/>
      <c r="R213" s="5"/>
      <c r="S213" s="5"/>
      <c r="T213" s="5"/>
    </row>
    <row r="214" spans="14:20" x14ac:dyDescent="0.3">
      <c r="N214" s="6"/>
      <c r="O214" s="5"/>
      <c r="P214" s="5"/>
      <c r="Q214" s="5"/>
      <c r="R214" s="5"/>
      <c r="S214" s="5"/>
      <c r="T214" s="5"/>
    </row>
  </sheetData>
  <mergeCells count="26">
    <mergeCell ref="H1:L1"/>
    <mergeCell ref="H2:H3"/>
    <mergeCell ref="C4:D4"/>
    <mergeCell ref="E4:H4"/>
    <mergeCell ref="C5:D5"/>
    <mergeCell ref="E5:H5"/>
    <mergeCell ref="I5:J5"/>
    <mergeCell ref="G7:J8"/>
    <mergeCell ref="K7:K8"/>
    <mergeCell ref="L7:L8"/>
    <mergeCell ref="O7:S7"/>
    <mergeCell ref="G15:J16"/>
    <mergeCell ref="K15:K16"/>
    <mergeCell ref="L15:L16"/>
    <mergeCell ref="K30:L30"/>
    <mergeCell ref="A31:L31"/>
    <mergeCell ref="A22:B23"/>
    <mergeCell ref="G22:J23"/>
    <mergeCell ref="K22:K23"/>
    <mergeCell ref="L22:L23"/>
    <mergeCell ref="A28:B30"/>
    <mergeCell ref="C28:D28"/>
    <mergeCell ref="K28:L28"/>
    <mergeCell ref="G29:I29"/>
    <mergeCell ref="K29:L29"/>
    <mergeCell ref="G30:I30"/>
  </mergeCells>
  <conditionalFormatting sqref="E4:H6 K3:K4 G28 G29:I29">
    <cfRule type="cellIs" dxfId="62" priority="1" stopIfTrue="1" operator="equal">
      <formula>0</formula>
    </cfRule>
  </conditionalFormatting>
  <conditionalFormatting sqref="A9:A14 A17:A21 A24:A27">
    <cfRule type="cellIs" dxfId="61" priority="2" stopIfTrue="1" operator="greaterThan">
      <formula>0</formula>
    </cfRule>
  </conditionalFormatting>
  <conditionalFormatting sqref="T9 T24">
    <cfRule type="expression" dxfId="60" priority="3" stopIfTrue="1">
      <formula>S10&lt;&gt;T9</formula>
    </cfRule>
  </conditionalFormatting>
  <conditionalFormatting sqref="S10">
    <cfRule type="expression" dxfId="59" priority="4" stopIfTrue="1">
      <formula>$S$10&lt;&gt;$T$9</formula>
    </cfRule>
  </conditionalFormatting>
  <conditionalFormatting sqref="S11 U9">
    <cfRule type="expression" dxfId="58" priority="5" stopIfTrue="1">
      <formula>$U$9&lt;&gt;$S$11</formula>
    </cfRule>
  </conditionalFormatting>
  <conditionalFormatting sqref="V9 S12:S14">
    <cfRule type="expression" dxfId="57" priority="6" stopIfTrue="1">
      <formula>$V$9&lt;&gt;$S$12</formula>
    </cfRule>
  </conditionalFormatting>
  <conditionalFormatting sqref="T11 U10">
    <cfRule type="expression" dxfId="56" priority="7" stopIfTrue="1">
      <formula>$U$10&lt;&gt;$T$11</formula>
    </cfRule>
  </conditionalFormatting>
  <conditionalFormatting sqref="T12:T14 V10">
    <cfRule type="expression" dxfId="55" priority="8" stopIfTrue="1">
      <formula>$V$10&lt;&gt;$T$12</formula>
    </cfRule>
  </conditionalFormatting>
  <conditionalFormatting sqref="V11 U12:U14">
    <cfRule type="expression" dxfId="54" priority="9" stopIfTrue="1">
      <formula>$V$11&lt;&gt;$U$12</formula>
    </cfRule>
  </conditionalFormatting>
  <conditionalFormatting sqref="T17 S18">
    <cfRule type="expression" dxfId="53" priority="10" stopIfTrue="1">
      <formula>$S$18&lt;&gt;$T$17</formula>
    </cfRule>
  </conditionalFormatting>
  <conditionalFormatting sqref="U17 S19">
    <cfRule type="expression" dxfId="52" priority="11" stopIfTrue="1">
      <formula>$U$17&lt;&gt;$S$19</formula>
    </cfRule>
  </conditionalFormatting>
  <conditionalFormatting sqref="V17 S20:S21">
    <cfRule type="expression" dxfId="51" priority="12" stopIfTrue="1">
      <formula>$V$17&lt;&gt;$S$20</formula>
    </cfRule>
  </conditionalFormatting>
  <conditionalFormatting sqref="U18 T19">
    <cfRule type="expression" dxfId="50" priority="13" stopIfTrue="1">
      <formula>$U$18&lt;&gt;$T$19</formula>
    </cfRule>
  </conditionalFormatting>
  <conditionalFormatting sqref="V18 T20:T21">
    <cfRule type="expression" dxfId="49" priority="14" stopIfTrue="1">
      <formula>$V$18&lt;&gt;$T$20</formula>
    </cfRule>
  </conditionalFormatting>
  <conditionalFormatting sqref="V19 U20:U21">
    <cfRule type="expression" dxfId="48" priority="15" stopIfTrue="1">
      <formula>$V$19&lt;&gt;$U$20</formula>
    </cfRule>
  </conditionalFormatting>
  <conditionalFormatting sqref="U24 S26">
    <cfRule type="expression" dxfId="47" priority="16" stopIfTrue="1">
      <formula>$U$24&lt;&gt;$S$26</formula>
    </cfRule>
  </conditionalFormatting>
  <conditionalFormatting sqref="V24 S27">
    <cfRule type="expression" dxfId="46" priority="17" stopIfTrue="1">
      <formula>$V$24&lt;&gt;$S$27</formula>
    </cfRule>
  </conditionalFormatting>
  <conditionalFormatting sqref="S25">
    <cfRule type="expression" dxfId="45" priority="18" stopIfTrue="1">
      <formula>T24&lt;&gt;S25</formula>
    </cfRule>
  </conditionalFormatting>
  <conditionalFormatting sqref="U25 T26">
    <cfRule type="expression" dxfId="44" priority="19" stopIfTrue="1">
      <formula>$U$25&lt;&gt;$T$26</formula>
    </cfRule>
  </conditionalFormatting>
  <conditionalFormatting sqref="V25 T27">
    <cfRule type="expression" dxfId="43" priority="20" stopIfTrue="1">
      <formula>$V$25&lt;&gt;$T$27</formula>
    </cfRule>
  </conditionalFormatting>
  <conditionalFormatting sqref="V26 U27">
    <cfRule type="expression" dxfId="42"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7"/>
  <sheetViews>
    <sheetView zoomScale="85" workbookViewId="0">
      <selection activeCell="M15" sqref="M15"/>
    </sheetView>
  </sheetViews>
  <sheetFormatPr defaultColWidth="9.140625" defaultRowHeight="15" x14ac:dyDescent="0.25"/>
  <cols>
    <col min="1" max="1" width="5.85546875" style="94" customWidth="1"/>
    <col min="2" max="2" width="5.7109375" style="84" customWidth="1"/>
    <col min="3" max="3" width="14.85546875" style="84" customWidth="1"/>
    <col min="4" max="4" width="8.28515625" style="84" customWidth="1"/>
    <col min="5" max="5" width="10.85546875" style="84" customWidth="1"/>
    <col min="6" max="6" width="14.85546875" style="87" customWidth="1"/>
    <col min="7" max="7" width="14.140625" style="113" customWidth="1"/>
    <col min="8" max="8" width="14.5703125" style="113" customWidth="1"/>
    <col min="9" max="9" width="15.85546875" style="84" customWidth="1"/>
    <col min="10" max="10" width="8.85546875" style="92" customWidth="1"/>
    <col min="11" max="20" width="9.140625" style="93"/>
    <col min="21" max="21" width="9.140625" style="133"/>
    <col min="22" max="25" width="9.140625" style="93"/>
    <col min="26" max="256" width="9.140625" style="130"/>
    <col min="257" max="257" width="5.85546875" style="130" customWidth="1"/>
    <col min="258" max="258" width="5.7109375" style="130" customWidth="1"/>
    <col min="259" max="259" width="12.28515625" style="130" customWidth="1"/>
    <col min="260" max="260" width="8.28515625" style="130" customWidth="1"/>
    <col min="261" max="261" width="10.85546875" style="130" customWidth="1"/>
    <col min="262" max="262" width="14.28515625" style="130" customWidth="1"/>
    <col min="263" max="263" width="13.28515625" style="130" customWidth="1"/>
    <col min="264" max="264" width="12.42578125" style="130" customWidth="1"/>
    <col min="265" max="265" width="15.85546875" style="130" customWidth="1"/>
    <col min="266" max="266" width="8.85546875" style="130" customWidth="1"/>
    <col min="267" max="512" width="9.140625" style="130"/>
    <col min="513" max="513" width="5.85546875" style="130" customWidth="1"/>
    <col min="514" max="514" width="5.7109375" style="130" customWidth="1"/>
    <col min="515" max="515" width="12.28515625" style="130" customWidth="1"/>
    <col min="516" max="516" width="8.28515625" style="130" customWidth="1"/>
    <col min="517" max="517" width="10.85546875" style="130" customWidth="1"/>
    <col min="518" max="518" width="14.28515625" style="130" customWidth="1"/>
    <col min="519" max="519" width="13.28515625" style="130" customWidth="1"/>
    <col min="520" max="520" width="12.42578125" style="130" customWidth="1"/>
    <col min="521" max="521" width="15.85546875" style="130" customWidth="1"/>
    <col min="522" max="522" width="8.85546875" style="130" customWidth="1"/>
    <col min="523" max="768" width="9.140625" style="130"/>
    <col min="769" max="769" width="5.85546875" style="130" customWidth="1"/>
    <col min="770" max="770" width="5.7109375" style="130" customWidth="1"/>
    <col min="771" max="771" width="12.28515625" style="130" customWidth="1"/>
    <col min="772" max="772" width="8.28515625" style="130" customWidth="1"/>
    <col min="773" max="773" width="10.85546875" style="130" customWidth="1"/>
    <col min="774" max="774" width="14.28515625" style="130" customWidth="1"/>
    <col min="775" max="775" width="13.28515625" style="130" customWidth="1"/>
    <col min="776" max="776" width="12.42578125" style="130" customWidth="1"/>
    <col min="777" max="777" width="15.85546875" style="130" customWidth="1"/>
    <col min="778" max="778" width="8.85546875" style="130" customWidth="1"/>
    <col min="779" max="1024" width="9.140625" style="130"/>
    <col min="1025" max="1025" width="5.85546875" style="130" customWidth="1"/>
    <col min="1026" max="1026" width="5.7109375" style="130" customWidth="1"/>
    <col min="1027" max="1027" width="12.28515625" style="130" customWidth="1"/>
    <col min="1028" max="1028" width="8.28515625" style="130" customWidth="1"/>
    <col min="1029" max="1029" width="10.85546875" style="130" customWidth="1"/>
    <col min="1030" max="1030" width="14.28515625" style="130" customWidth="1"/>
    <col min="1031" max="1031" width="13.28515625" style="130" customWidth="1"/>
    <col min="1032" max="1032" width="12.42578125" style="130" customWidth="1"/>
    <col min="1033" max="1033" width="15.85546875" style="130" customWidth="1"/>
    <col min="1034" max="1034" width="8.85546875" style="130" customWidth="1"/>
    <col min="1035" max="1280" width="9.140625" style="130"/>
    <col min="1281" max="1281" width="5.85546875" style="130" customWidth="1"/>
    <col min="1282" max="1282" width="5.7109375" style="130" customWidth="1"/>
    <col min="1283" max="1283" width="12.28515625" style="130" customWidth="1"/>
    <col min="1284" max="1284" width="8.28515625" style="130" customWidth="1"/>
    <col min="1285" max="1285" width="10.85546875" style="130" customWidth="1"/>
    <col min="1286" max="1286" width="14.28515625" style="130" customWidth="1"/>
    <col min="1287" max="1287" width="13.28515625" style="130" customWidth="1"/>
    <col min="1288" max="1288" width="12.42578125" style="130" customWidth="1"/>
    <col min="1289" max="1289" width="15.85546875" style="130" customWidth="1"/>
    <col min="1290" max="1290" width="8.85546875" style="130" customWidth="1"/>
    <col min="1291" max="1536" width="9.140625" style="130"/>
    <col min="1537" max="1537" width="5.85546875" style="130" customWidth="1"/>
    <col min="1538" max="1538" width="5.7109375" style="130" customWidth="1"/>
    <col min="1539" max="1539" width="12.28515625" style="130" customWidth="1"/>
    <col min="1540" max="1540" width="8.28515625" style="130" customWidth="1"/>
    <col min="1541" max="1541" width="10.85546875" style="130" customWidth="1"/>
    <col min="1542" max="1542" width="14.28515625" style="130" customWidth="1"/>
    <col min="1543" max="1543" width="13.28515625" style="130" customWidth="1"/>
    <col min="1544" max="1544" width="12.42578125" style="130" customWidth="1"/>
    <col min="1545" max="1545" width="15.85546875" style="130" customWidth="1"/>
    <col min="1546" max="1546" width="8.85546875" style="130" customWidth="1"/>
    <col min="1547" max="1792" width="9.140625" style="130"/>
    <col min="1793" max="1793" width="5.85546875" style="130" customWidth="1"/>
    <col min="1794" max="1794" width="5.7109375" style="130" customWidth="1"/>
    <col min="1795" max="1795" width="12.28515625" style="130" customWidth="1"/>
    <col min="1796" max="1796" width="8.28515625" style="130" customWidth="1"/>
    <col min="1797" max="1797" width="10.85546875" style="130" customWidth="1"/>
    <col min="1798" max="1798" width="14.28515625" style="130" customWidth="1"/>
    <col min="1799" max="1799" width="13.28515625" style="130" customWidth="1"/>
    <col min="1800" max="1800" width="12.42578125" style="130" customWidth="1"/>
    <col min="1801" max="1801" width="15.85546875" style="130" customWidth="1"/>
    <col min="1802" max="1802" width="8.85546875" style="130" customWidth="1"/>
    <col min="1803" max="2048" width="9.140625" style="130"/>
    <col min="2049" max="2049" width="5.85546875" style="130" customWidth="1"/>
    <col min="2050" max="2050" width="5.7109375" style="130" customWidth="1"/>
    <col min="2051" max="2051" width="12.28515625" style="130" customWidth="1"/>
    <col min="2052" max="2052" width="8.28515625" style="130" customWidth="1"/>
    <col min="2053" max="2053" width="10.85546875" style="130" customWidth="1"/>
    <col min="2054" max="2054" width="14.28515625" style="130" customWidth="1"/>
    <col min="2055" max="2055" width="13.28515625" style="130" customWidth="1"/>
    <col min="2056" max="2056" width="12.42578125" style="130" customWidth="1"/>
    <col min="2057" max="2057" width="15.85546875" style="130" customWidth="1"/>
    <col min="2058" max="2058" width="8.85546875" style="130" customWidth="1"/>
    <col min="2059" max="2304" width="9.140625" style="130"/>
    <col min="2305" max="2305" width="5.85546875" style="130" customWidth="1"/>
    <col min="2306" max="2306" width="5.7109375" style="130" customWidth="1"/>
    <col min="2307" max="2307" width="12.28515625" style="130" customWidth="1"/>
    <col min="2308" max="2308" width="8.28515625" style="130" customWidth="1"/>
    <col min="2309" max="2309" width="10.85546875" style="130" customWidth="1"/>
    <col min="2310" max="2310" width="14.28515625" style="130" customWidth="1"/>
    <col min="2311" max="2311" width="13.28515625" style="130" customWidth="1"/>
    <col min="2312" max="2312" width="12.42578125" style="130" customWidth="1"/>
    <col min="2313" max="2313" width="15.85546875" style="130" customWidth="1"/>
    <col min="2314" max="2314" width="8.85546875" style="130" customWidth="1"/>
    <col min="2315" max="2560" width="9.140625" style="130"/>
    <col min="2561" max="2561" width="5.85546875" style="130" customWidth="1"/>
    <col min="2562" max="2562" width="5.7109375" style="130" customWidth="1"/>
    <col min="2563" max="2563" width="12.28515625" style="130" customWidth="1"/>
    <col min="2564" max="2564" width="8.28515625" style="130" customWidth="1"/>
    <col min="2565" max="2565" width="10.85546875" style="130" customWidth="1"/>
    <col min="2566" max="2566" width="14.28515625" style="130" customWidth="1"/>
    <col min="2567" max="2567" width="13.28515625" style="130" customWidth="1"/>
    <col min="2568" max="2568" width="12.42578125" style="130" customWidth="1"/>
    <col min="2569" max="2569" width="15.85546875" style="130" customWidth="1"/>
    <col min="2570" max="2570" width="8.85546875" style="130" customWidth="1"/>
    <col min="2571" max="2816" width="9.140625" style="130"/>
    <col min="2817" max="2817" width="5.85546875" style="130" customWidth="1"/>
    <col min="2818" max="2818" width="5.7109375" style="130" customWidth="1"/>
    <col min="2819" max="2819" width="12.28515625" style="130" customWidth="1"/>
    <col min="2820" max="2820" width="8.28515625" style="130" customWidth="1"/>
    <col min="2821" max="2821" width="10.85546875" style="130" customWidth="1"/>
    <col min="2822" max="2822" width="14.28515625" style="130" customWidth="1"/>
    <col min="2823" max="2823" width="13.28515625" style="130" customWidth="1"/>
    <col min="2824" max="2824" width="12.42578125" style="130" customWidth="1"/>
    <col min="2825" max="2825" width="15.85546875" style="130" customWidth="1"/>
    <col min="2826" max="2826" width="8.85546875" style="130" customWidth="1"/>
    <col min="2827" max="3072" width="9.140625" style="130"/>
    <col min="3073" max="3073" width="5.85546875" style="130" customWidth="1"/>
    <col min="3074" max="3074" width="5.7109375" style="130" customWidth="1"/>
    <col min="3075" max="3075" width="12.28515625" style="130" customWidth="1"/>
    <col min="3076" max="3076" width="8.28515625" style="130" customWidth="1"/>
    <col min="3077" max="3077" width="10.85546875" style="130" customWidth="1"/>
    <col min="3078" max="3078" width="14.28515625" style="130" customWidth="1"/>
    <col min="3079" max="3079" width="13.28515625" style="130" customWidth="1"/>
    <col min="3080" max="3080" width="12.42578125" style="130" customWidth="1"/>
    <col min="3081" max="3081" width="15.85546875" style="130" customWidth="1"/>
    <col min="3082" max="3082" width="8.85546875" style="130" customWidth="1"/>
    <col min="3083" max="3328" width="9.140625" style="130"/>
    <col min="3329" max="3329" width="5.85546875" style="130" customWidth="1"/>
    <col min="3330" max="3330" width="5.7109375" style="130" customWidth="1"/>
    <col min="3331" max="3331" width="12.28515625" style="130" customWidth="1"/>
    <col min="3332" max="3332" width="8.28515625" style="130" customWidth="1"/>
    <col min="3333" max="3333" width="10.85546875" style="130" customWidth="1"/>
    <col min="3334" max="3334" width="14.28515625" style="130" customWidth="1"/>
    <col min="3335" max="3335" width="13.28515625" style="130" customWidth="1"/>
    <col min="3336" max="3336" width="12.42578125" style="130" customWidth="1"/>
    <col min="3337" max="3337" width="15.85546875" style="130" customWidth="1"/>
    <col min="3338" max="3338" width="8.85546875" style="130" customWidth="1"/>
    <col min="3339" max="3584" width="9.140625" style="130"/>
    <col min="3585" max="3585" width="5.85546875" style="130" customWidth="1"/>
    <col min="3586" max="3586" width="5.7109375" style="130" customWidth="1"/>
    <col min="3587" max="3587" width="12.28515625" style="130" customWidth="1"/>
    <col min="3588" max="3588" width="8.28515625" style="130" customWidth="1"/>
    <col min="3589" max="3589" width="10.85546875" style="130" customWidth="1"/>
    <col min="3590" max="3590" width="14.28515625" style="130" customWidth="1"/>
    <col min="3591" max="3591" width="13.28515625" style="130" customWidth="1"/>
    <col min="3592" max="3592" width="12.42578125" style="130" customWidth="1"/>
    <col min="3593" max="3593" width="15.85546875" style="130" customWidth="1"/>
    <col min="3594" max="3594" width="8.85546875" style="130" customWidth="1"/>
    <col min="3595" max="3840" width="9.140625" style="130"/>
    <col min="3841" max="3841" width="5.85546875" style="130" customWidth="1"/>
    <col min="3842" max="3842" width="5.7109375" style="130" customWidth="1"/>
    <col min="3843" max="3843" width="12.28515625" style="130" customWidth="1"/>
    <col min="3844" max="3844" width="8.28515625" style="130" customWidth="1"/>
    <col min="3845" max="3845" width="10.85546875" style="130" customWidth="1"/>
    <col min="3846" max="3846" width="14.28515625" style="130" customWidth="1"/>
    <col min="3847" max="3847" width="13.28515625" style="130" customWidth="1"/>
    <col min="3848" max="3848" width="12.42578125" style="130" customWidth="1"/>
    <col min="3849" max="3849" width="15.85546875" style="130" customWidth="1"/>
    <col min="3850" max="3850" width="8.85546875" style="130" customWidth="1"/>
    <col min="3851" max="4096" width="9.140625" style="130"/>
    <col min="4097" max="4097" width="5.85546875" style="130" customWidth="1"/>
    <col min="4098" max="4098" width="5.7109375" style="130" customWidth="1"/>
    <col min="4099" max="4099" width="12.28515625" style="130" customWidth="1"/>
    <col min="4100" max="4100" width="8.28515625" style="130" customWidth="1"/>
    <col min="4101" max="4101" width="10.85546875" style="130" customWidth="1"/>
    <col min="4102" max="4102" width="14.28515625" style="130" customWidth="1"/>
    <col min="4103" max="4103" width="13.28515625" style="130" customWidth="1"/>
    <col min="4104" max="4104" width="12.42578125" style="130" customWidth="1"/>
    <col min="4105" max="4105" width="15.85546875" style="130" customWidth="1"/>
    <col min="4106" max="4106" width="8.85546875" style="130" customWidth="1"/>
    <col min="4107" max="4352" width="9.140625" style="130"/>
    <col min="4353" max="4353" width="5.85546875" style="130" customWidth="1"/>
    <col min="4354" max="4354" width="5.7109375" style="130" customWidth="1"/>
    <col min="4355" max="4355" width="12.28515625" style="130" customWidth="1"/>
    <col min="4356" max="4356" width="8.28515625" style="130" customWidth="1"/>
    <col min="4357" max="4357" width="10.85546875" style="130" customWidth="1"/>
    <col min="4358" max="4358" width="14.28515625" style="130" customWidth="1"/>
    <col min="4359" max="4359" width="13.28515625" style="130" customWidth="1"/>
    <col min="4360" max="4360" width="12.42578125" style="130" customWidth="1"/>
    <col min="4361" max="4361" width="15.85546875" style="130" customWidth="1"/>
    <col min="4362" max="4362" width="8.85546875" style="130" customWidth="1"/>
    <col min="4363" max="4608" width="9.140625" style="130"/>
    <col min="4609" max="4609" width="5.85546875" style="130" customWidth="1"/>
    <col min="4610" max="4610" width="5.7109375" style="130" customWidth="1"/>
    <col min="4611" max="4611" width="12.28515625" style="130" customWidth="1"/>
    <col min="4612" max="4612" width="8.28515625" style="130" customWidth="1"/>
    <col min="4613" max="4613" width="10.85546875" style="130" customWidth="1"/>
    <col min="4614" max="4614" width="14.28515625" style="130" customWidth="1"/>
    <col min="4615" max="4615" width="13.28515625" style="130" customWidth="1"/>
    <col min="4616" max="4616" width="12.42578125" style="130" customWidth="1"/>
    <col min="4617" max="4617" width="15.85546875" style="130" customWidth="1"/>
    <col min="4618" max="4618" width="8.85546875" style="130" customWidth="1"/>
    <col min="4619" max="4864" width="9.140625" style="130"/>
    <col min="4865" max="4865" width="5.85546875" style="130" customWidth="1"/>
    <col min="4866" max="4866" width="5.7109375" style="130" customWidth="1"/>
    <col min="4867" max="4867" width="12.28515625" style="130" customWidth="1"/>
    <col min="4868" max="4868" width="8.28515625" style="130" customWidth="1"/>
    <col min="4869" max="4869" width="10.85546875" style="130" customWidth="1"/>
    <col min="4870" max="4870" width="14.28515625" style="130" customWidth="1"/>
    <col min="4871" max="4871" width="13.28515625" style="130" customWidth="1"/>
    <col min="4872" max="4872" width="12.42578125" style="130" customWidth="1"/>
    <col min="4873" max="4873" width="15.85546875" style="130" customWidth="1"/>
    <col min="4874" max="4874" width="8.85546875" style="130" customWidth="1"/>
    <col min="4875" max="5120" width="9.140625" style="130"/>
    <col min="5121" max="5121" width="5.85546875" style="130" customWidth="1"/>
    <col min="5122" max="5122" width="5.7109375" style="130" customWidth="1"/>
    <col min="5123" max="5123" width="12.28515625" style="130" customWidth="1"/>
    <col min="5124" max="5124" width="8.28515625" style="130" customWidth="1"/>
    <col min="5125" max="5125" width="10.85546875" style="130" customWidth="1"/>
    <col min="5126" max="5126" width="14.28515625" style="130" customWidth="1"/>
    <col min="5127" max="5127" width="13.28515625" style="130" customWidth="1"/>
    <col min="5128" max="5128" width="12.42578125" style="130" customWidth="1"/>
    <col min="5129" max="5129" width="15.85546875" style="130" customWidth="1"/>
    <col min="5130" max="5130" width="8.85546875" style="130" customWidth="1"/>
    <col min="5131" max="5376" width="9.140625" style="130"/>
    <col min="5377" max="5377" width="5.85546875" style="130" customWidth="1"/>
    <col min="5378" max="5378" width="5.7109375" style="130" customWidth="1"/>
    <col min="5379" max="5379" width="12.28515625" style="130" customWidth="1"/>
    <col min="5380" max="5380" width="8.28515625" style="130" customWidth="1"/>
    <col min="5381" max="5381" width="10.85546875" style="130" customWidth="1"/>
    <col min="5382" max="5382" width="14.28515625" style="130" customWidth="1"/>
    <col min="5383" max="5383" width="13.28515625" style="130" customWidth="1"/>
    <col min="5384" max="5384" width="12.42578125" style="130" customWidth="1"/>
    <col min="5385" max="5385" width="15.85546875" style="130" customWidth="1"/>
    <col min="5386" max="5386" width="8.85546875" style="130" customWidth="1"/>
    <col min="5387" max="5632" width="9.140625" style="130"/>
    <col min="5633" max="5633" width="5.85546875" style="130" customWidth="1"/>
    <col min="5634" max="5634" width="5.7109375" style="130" customWidth="1"/>
    <col min="5635" max="5635" width="12.28515625" style="130" customWidth="1"/>
    <col min="5636" max="5636" width="8.28515625" style="130" customWidth="1"/>
    <col min="5637" max="5637" width="10.85546875" style="130" customWidth="1"/>
    <col min="5638" max="5638" width="14.28515625" style="130" customWidth="1"/>
    <col min="5639" max="5639" width="13.28515625" style="130" customWidth="1"/>
    <col min="5640" max="5640" width="12.42578125" style="130" customWidth="1"/>
    <col min="5641" max="5641" width="15.85546875" style="130" customWidth="1"/>
    <col min="5642" max="5642" width="8.85546875" style="130" customWidth="1"/>
    <col min="5643" max="5888" width="9.140625" style="130"/>
    <col min="5889" max="5889" width="5.85546875" style="130" customWidth="1"/>
    <col min="5890" max="5890" width="5.7109375" style="130" customWidth="1"/>
    <col min="5891" max="5891" width="12.28515625" style="130" customWidth="1"/>
    <col min="5892" max="5892" width="8.28515625" style="130" customWidth="1"/>
    <col min="5893" max="5893" width="10.85546875" style="130" customWidth="1"/>
    <col min="5894" max="5894" width="14.28515625" style="130" customWidth="1"/>
    <col min="5895" max="5895" width="13.28515625" style="130" customWidth="1"/>
    <col min="5896" max="5896" width="12.42578125" style="130" customWidth="1"/>
    <col min="5897" max="5897" width="15.85546875" style="130" customWidth="1"/>
    <col min="5898" max="5898" width="8.85546875" style="130" customWidth="1"/>
    <col min="5899" max="6144" width="9.140625" style="130"/>
    <col min="6145" max="6145" width="5.85546875" style="130" customWidth="1"/>
    <col min="6146" max="6146" width="5.7109375" style="130" customWidth="1"/>
    <col min="6147" max="6147" width="12.28515625" style="130" customWidth="1"/>
    <col min="6148" max="6148" width="8.28515625" style="130" customWidth="1"/>
    <col min="6149" max="6149" width="10.85546875" style="130" customWidth="1"/>
    <col min="6150" max="6150" width="14.28515625" style="130" customWidth="1"/>
    <col min="6151" max="6151" width="13.28515625" style="130" customWidth="1"/>
    <col min="6152" max="6152" width="12.42578125" style="130" customWidth="1"/>
    <col min="6153" max="6153" width="15.85546875" style="130" customWidth="1"/>
    <col min="6154" max="6154" width="8.85546875" style="130" customWidth="1"/>
    <col min="6155" max="6400" width="9.140625" style="130"/>
    <col min="6401" max="6401" width="5.85546875" style="130" customWidth="1"/>
    <col min="6402" max="6402" width="5.7109375" style="130" customWidth="1"/>
    <col min="6403" max="6403" width="12.28515625" style="130" customWidth="1"/>
    <col min="6404" max="6404" width="8.28515625" style="130" customWidth="1"/>
    <col min="6405" max="6405" width="10.85546875" style="130" customWidth="1"/>
    <col min="6406" max="6406" width="14.28515625" style="130" customWidth="1"/>
    <col min="6407" max="6407" width="13.28515625" style="130" customWidth="1"/>
    <col min="6408" max="6408" width="12.42578125" style="130" customWidth="1"/>
    <col min="6409" max="6409" width="15.85546875" style="130" customWidth="1"/>
    <col min="6410" max="6410" width="8.85546875" style="130" customWidth="1"/>
    <col min="6411" max="6656" width="9.140625" style="130"/>
    <col min="6657" max="6657" width="5.85546875" style="130" customWidth="1"/>
    <col min="6658" max="6658" width="5.7109375" style="130" customWidth="1"/>
    <col min="6659" max="6659" width="12.28515625" style="130" customWidth="1"/>
    <col min="6660" max="6660" width="8.28515625" style="130" customWidth="1"/>
    <col min="6661" max="6661" width="10.85546875" style="130" customWidth="1"/>
    <col min="6662" max="6662" width="14.28515625" style="130" customWidth="1"/>
    <col min="6663" max="6663" width="13.28515625" style="130" customWidth="1"/>
    <col min="6664" max="6664" width="12.42578125" style="130" customWidth="1"/>
    <col min="6665" max="6665" width="15.85546875" style="130" customWidth="1"/>
    <col min="6666" max="6666" width="8.85546875" style="130" customWidth="1"/>
    <col min="6667" max="6912" width="9.140625" style="130"/>
    <col min="6913" max="6913" width="5.85546875" style="130" customWidth="1"/>
    <col min="6914" max="6914" width="5.7109375" style="130" customWidth="1"/>
    <col min="6915" max="6915" width="12.28515625" style="130" customWidth="1"/>
    <col min="6916" max="6916" width="8.28515625" style="130" customWidth="1"/>
    <col min="6917" max="6917" width="10.85546875" style="130" customWidth="1"/>
    <col min="6918" max="6918" width="14.28515625" style="130" customWidth="1"/>
    <col min="6919" max="6919" width="13.28515625" style="130" customWidth="1"/>
    <col min="6920" max="6920" width="12.42578125" style="130" customWidth="1"/>
    <col min="6921" max="6921" width="15.85546875" style="130" customWidth="1"/>
    <col min="6922" max="6922" width="8.85546875" style="130" customWidth="1"/>
    <col min="6923" max="7168" width="9.140625" style="130"/>
    <col min="7169" max="7169" width="5.85546875" style="130" customWidth="1"/>
    <col min="7170" max="7170" width="5.7109375" style="130" customWidth="1"/>
    <col min="7171" max="7171" width="12.28515625" style="130" customWidth="1"/>
    <col min="7172" max="7172" width="8.28515625" style="130" customWidth="1"/>
    <col min="7173" max="7173" width="10.85546875" style="130" customWidth="1"/>
    <col min="7174" max="7174" width="14.28515625" style="130" customWidth="1"/>
    <col min="7175" max="7175" width="13.28515625" style="130" customWidth="1"/>
    <col min="7176" max="7176" width="12.42578125" style="130" customWidth="1"/>
    <col min="7177" max="7177" width="15.85546875" style="130" customWidth="1"/>
    <col min="7178" max="7178" width="8.85546875" style="130" customWidth="1"/>
    <col min="7179" max="7424" width="9.140625" style="130"/>
    <col min="7425" max="7425" width="5.85546875" style="130" customWidth="1"/>
    <col min="7426" max="7426" width="5.7109375" style="130" customWidth="1"/>
    <col min="7427" max="7427" width="12.28515625" style="130" customWidth="1"/>
    <col min="7428" max="7428" width="8.28515625" style="130" customWidth="1"/>
    <col min="7429" max="7429" width="10.85546875" style="130" customWidth="1"/>
    <col min="7430" max="7430" width="14.28515625" style="130" customWidth="1"/>
    <col min="7431" max="7431" width="13.28515625" style="130" customWidth="1"/>
    <col min="7432" max="7432" width="12.42578125" style="130" customWidth="1"/>
    <col min="7433" max="7433" width="15.85546875" style="130" customWidth="1"/>
    <col min="7434" max="7434" width="8.85546875" style="130" customWidth="1"/>
    <col min="7435" max="7680" width="9.140625" style="130"/>
    <col min="7681" max="7681" width="5.85546875" style="130" customWidth="1"/>
    <col min="7682" max="7682" width="5.7109375" style="130" customWidth="1"/>
    <col min="7683" max="7683" width="12.28515625" style="130" customWidth="1"/>
    <col min="7684" max="7684" width="8.28515625" style="130" customWidth="1"/>
    <col min="7685" max="7685" width="10.85546875" style="130" customWidth="1"/>
    <col min="7686" max="7686" width="14.28515625" style="130" customWidth="1"/>
    <col min="7687" max="7687" width="13.28515625" style="130" customWidth="1"/>
    <col min="7688" max="7688" width="12.42578125" style="130" customWidth="1"/>
    <col min="7689" max="7689" width="15.85546875" style="130" customWidth="1"/>
    <col min="7690" max="7690" width="8.85546875" style="130" customWidth="1"/>
    <col min="7691" max="7936" width="9.140625" style="130"/>
    <col min="7937" max="7937" width="5.85546875" style="130" customWidth="1"/>
    <col min="7938" max="7938" width="5.7109375" style="130" customWidth="1"/>
    <col min="7939" max="7939" width="12.28515625" style="130" customWidth="1"/>
    <col min="7940" max="7940" width="8.28515625" style="130" customWidth="1"/>
    <col min="7941" max="7941" width="10.85546875" style="130" customWidth="1"/>
    <col min="7942" max="7942" width="14.28515625" style="130" customWidth="1"/>
    <col min="7943" max="7943" width="13.28515625" style="130" customWidth="1"/>
    <col min="7944" max="7944" width="12.42578125" style="130" customWidth="1"/>
    <col min="7945" max="7945" width="15.85546875" style="130" customWidth="1"/>
    <col min="7946" max="7946" width="8.85546875" style="130" customWidth="1"/>
    <col min="7947" max="8192" width="9.140625" style="130"/>
    <col min="8193" max="8193" width="5.85546875" style="130" customWidth="1"/>
    <col min="8194" max="8194" width="5.7109375" style="130" customWidth="1"/>
    <col min="8195" max="8195" width="12.28515625" style="130" customWidth="1"/>
    <col min="8196" max="8196" width="8.28515625" style="130" customWidth="1"/>
    <col min="8197" max="8197" width="10.85546875" style="130" customWidth="1"/>
    <col min="8198" max="8198" width="14.28515625" style="130" customWidth="1"/>
    <col min="8199" max="8199" width="13.28515625" style="130" customWidth="1"/>
    <col min="8200" max="8200" width="12.42578125" style="130" customWidth="1"/>
    <col min="8201" max="8201" width="15.85546875" style="130" customWidth="1"/>
    <col min="8202" max="8202" width="8.85546875" style="130" customWidth="1"/>
    <col min="8203" max="8448" width="9.140625" style="130"/>
    <col min="8449" max="8449" width="5.85546875" style="130" customWidth="1"/>
    <col min="8450" max="8450" width="5.7109375" style="130" customWidth="1"/>
    <col min="8451" max="8451" width="12.28515625" style="130" customWidth="1"/>
    <col min="8452" max="8452" width="8.28515625" style="130" customWidth="1"/>
    <col min="8453" max="8453" width="10.85546875" style="130" customWidth="1"/>
    <col min="8454" max="8454" width="14.28515625" style="130" customWidth="1"/>
    <col min="8455" max="8455" width="13.28515625" style="130" customWidth="1"/>
    <col min="8456" max="8456" width="12.42578125" style="130" customWidth="1"/>
    <col min="8457" max="8457" width="15.85546875" style="130" customWidth="1"/>
    <col min="8458" max="8458" width="8.85546875" style="130" customWidth="1"/>
    <col min="8459" max="8704" width="9.140625" style="130"/>
    <col min="8705" max="8705" width="5.85546875" style="130" customWidth="1"/>
    <col min="8706" max="8706" width="5.7109375" style="130" customWidth="1"/>
    <col min="8707" max="8707" width="12.28515625" style="130" customWidth="1"/>
    <col min="8708" max="8708" width="8.28515625" style="130" customWidth="1"/>
    <col min="8709" max="8709" width="10.85546875" style="130" customWidth="1"/>
    <col min="8710" max="8710" width="14.28515625" style="130" customWidth="1"/>
    <col min="8711" max="8711" width="13.28515625" style="130" customWidth="1"/>
    <col min="8712" max="8712" width="12.42578125" style="130" customWidth="1"/>
    <col min="8713" max="8713" width="15.85546875" style="130" customWidth="1"/>
    <col min="8714" max="8714" width="8.85546875" style="130" customWidth="1"/>
    <col min="8715" max="8960" width="9.140625" style="130"/>
    <col min="8961" max="8961" width="5.85546875" style="130" customWidth="1"/>
    <col min="8962" max="8962" width="5.7109375" style="130" customWidth="1"/>
    <col min="8963" max="8963" width="12.28515625" style="130" customWidth="1"/>
    <col min="8964" max="8964" width="8.28515625" style="130" customWidth="1"/>
    <col min="8965" max="8965" width="10.85546875" style="130" customWidth="1"/>
    <col min="8966" max="8966" width="14.28515625" style="130" customWidth="1"/>
    <col min="8967" max="8967" width="13.28515625" style="130" customWidth="1"/>
    <col min="8968" max="8968" width="12.42578125" style="130" customWidth="1"/>
    <col min="8969" max="8969" width="15.85546875" style="130" customWidth="1"/>
    <col min="8970" max="8970" width="8.85546875" style="130" customWidth="1"/>
    <col min="8971" max="9216" width="9.140625" style="130"/>
    <col min="9217" max="9217" width="5.85546875" style="130" customWidth="1"/>
    <col min="9218" max="9218" width="5.7109375" style="130" customWidth="1"/>
    <col min="9219" max="9219" width="12.28515625" style="130" customWidth="1"/>
    <col min="9220" max="9220" width="8.28515625" style="130" customWidth="1"/>
    <col min="9221" max="9221" width="10.85546875" style="130" customWidth="1"/>
    <col min="9222" max="9222" width="14.28515625" style="130" customWidth="1"/>
    <col min="9223" max="9223" width="13.28515625" style="130" customWidth="1"/>
    <col min="9224" max="9224" width="12.42578125" style="130" customWidth="1"/>
    <col min="9225" max="9225" width="15.85546875" style="130" customWidth="1"/>
    <col min="9226" max="9226" width="8.85546875" style="130" customWidth="1"/>
    <col min="9227" max="9472" width="9.140625" style="130"/>
    <col min="9473" max="9473" width="5.85546875" style="130" customWidth="1"/>
    <col min="9474" max="9474" width="5.7109375" style="130" customWidth="1"/>
    <col min="9475" max="9475" width="12.28515625" style="130" customWidth="1"/>
    <col min="9476" max="9476" width="8.28515625" style="130" customWidth="1"/>
    <col min="9477" max="9477" width="10.85546875" style="130" customWidth="1"/>
    <col min="9478" max="9478" width="14.28515625" style="130" customWidth="1"/>
    <col min="9479" max="9479" width="13.28515625" style="130" customWidth="1"/>
    <col min="9480" max="9480" width="12.42578125" style="130" customWidth="1"/>
    <col min="9481" max="9481" width="15.85546875" style="130" customWidth="1"/>
    <col min="9482" max="9482" width="8.85546875" style="130" customWidth="1"/>
    <col min="9483" max="9728" width="9.140625" style="130"/>
    <col min="9729" max="9729" width="5.85546875" style="130" customWidth="1"/>
    <col min="9730" max="9730" width="5.7109375" style="130" customWidth="1"/>
    <col min="9731" max="9731" width="12.28515625" style="130" customWidth="1"/>
    <col min="9732" max="9732" width="8.28515625" style="130" customWidth="1"/>
    <col min="9733" max="9733" width="10.85546875" style="130" customWidth="1"/>
    <col min="9734" max="9734" width="14.28515625" style="130" customWidth="1"/>
    <col min="9735" max="9735" width="13.28515625" style="130" customWidth="1"/>
    <col min="9736" max="9736" width="12.42578125" style="130" customWidth="1"/>
    <col min="9737" max="9737" width="15.85546875" style="130" customWidth="1"/>
    <col min="9738" max="9738" width="8.85546875" style="130" customWidth="1"/>
    <col min="9739" max="9984" width="9.140625" style="130"/>
    <col min="9985" max="9985" width="5.85546875" style="130" customWidth="1"/>
    <col min="9986" max="9986" width="5.7109375" style="130" customWidth="1"/>
    <col min="9987" max="9987" width="12.28515625" style="130" customWidth="1"/>
    <col min="9988" max="9988" width="8.28515625" style="130" customWidth="1"/>
    <col min="9989" max="9989" width="10.85546875" style="130" customWidth="1"/>
    <col min="9990" max="9990" width="14.28515625" style="130" customWidth="1"/>
    <col min="9991" max="9991" width="13.28515625" style="130" customWidth="1"/>
    <col min="9992" max="9992" width="12.42578125" style="130" customWidth="1"/>
    <col min="9993" max="9993" width="15.85546875" style="130" customWidth="1"/>
    <col min="9994" max="9994" width="8.85546875" style="130" customWidth="1"/>
    <col min="9995" max="10240" width="9.140625" style="130"/>
    <col min="10241" max="10241" width="5.85546875" style="130" customWidth="1"/>
    <col min="10242" max="10242" width="5.7109375" style="130" customWidth="1"/>
    <col min="10243" max="10243" width="12.28515625" style="130" customWidth="1"/>
    <col min="10244" max="10244" width="8.28515625" style="130" customWidth="1"/>
    <col min="10245" max="10245" width="10.85546875" style="130" customWidth="1"/>
    <col min="10246" max="10246" width="14.28515625" style="130" customWidth="1"/>
    <col min="10247" max="10247" width="13.28515625" style="130" customWidth="1"/>
    <col min="10248" max="10248" width="12.42578125" style="130" customWidth="1"/>
    <col min="10249" max="10249" width="15.85546875" style="130" customWidth="1"/>
    <col min="10250" max="10250" width="8.85546875" style="130" customWidth="1"/>
    <col min="10251" max="10496" width="9.140625" style="130"/>
    <col min="10497" max="10497" width="5.85546875" style="130" customWidth="1"/>
    <col min="10498" max="10498" width="5.7109375" style="130" customWidth="1"/>
    <col min="10499" max="10499" width="12.28515625" style="130" customWidth="1"/>
    <col min="10500" max="10500" width="8.28515625" style="130" customWidth="1"/>
    <col min="10501" max="10501" width="10.85546875" style="130" customWidth="1"/>
    <col min="10502" max="10502" width="14.28515625" style="130" customWidth="1"/>
    <col min="10503" max="10503" width="13.28515625" style="130" customWidth="1"/>
    <col min="10504" max="10504" width="12.42578125" style="130" customWidth="1"/>
    <col min="10505" max="10505" width="15.85546875" style="130" customWidth="1"/>
    <col min="10506" max="10506" width="8.85546875" style="130" customWidth="1"/>
    <col min="10507" max="10752" width="9.140625" style="130"/>
    <col min="10753" max="10753" width="5.85546875" style="130" customWidth="1"/>
    <col min="10754" max="10754" width="5.7109375" style="130" customWidth="1"/>
    <col min="10755" max="10755" width="12.28515625" style="130" customWidth="1"/>
    <col min="10756" max="10756" width="8.28515625" style="130" customWidth="1"/>
    <col min="10757" max="10757" width="10.85546875" style="130" customWidth="1"/>
    <col min="10758" max="10758" width="14.28515625" style="130" customWidth="1"/>
    <col min="10759" max="10759" width="13.28515625" style="130" customWidth="1"/>
    <col min="10760" max="10760" width="12.42578125" style="130" customWidth="1"/>
    <col min="10761" max="10761" width="15.85546875" style="130" customWidth="1"/>
    <col min="10762" max="10762" width="8.85546875" style="130" customWidth="1"/>
    <col min="10763" max="11008" width="9.140625" style="130"/>
    <col min="11009" max="11009" width="5.85546875" style="130" customWidth="1"/>
    <col min="11010" max="11010" width="5.7109375" style="130" customWidth="1"/>
    <col min="11011" max="11011" width="12.28515625" style="130" customWidth="1"/>
    <col min="11012" max="11012" width="8.28515625" style="130" customWidth="1"/>
    <col min="11013" max="11013" width="10.85546875" style="130" customWidth="1"/>
    <col min="11014" max="11014" width="14.28515625" style="130" customWidth="1"/>
    <col min="11015" max="11015" width="13.28515625" style="130" customWidth="1"/>
    <col min="11016" max="11016" width="12.42578125" style="130" customWidth="1"/>
    <col min="11017" max="11017" width="15.85546875" style="130" customWidth="1"/>
    <col min="11018" max="11018" width="8.85546875" style="130" customWidth="1"/>
    <col min="11019" max="11264" width="9.140625" style="130"/>
    <col min="11265" max="11265" width="5.85546875" style="130" customWidth="1"/>
    <col min="11266" max="11266" width="5.7109375" style="130" customWidth="1"/>
    <col min="11267" max="11267" width="12.28515625" style="130" customWidth="1"/>
    <col min="11268" max="11268" width="8.28515625" style="130" customWidth="1"/>
    <col min="11269" max="11269" width="10.85546875" style="130" customWidth="1"/>
    <col min="11270" max="11270" width="14.28515625" style="130" customWidth="1"/>
    <col min="11271" max="11271" width="13.28515625" style="130" customWidth="1"/>
    <col min="11272" max="11272" width="12.42578125" style="130" customWidth="1"/>
    <col min="11273" max="11273" width="15.85546875" style="130" customWidth="1"/>
    <col min="11274" max="11274" width="8.85546875" style="130" customWidth="1"/>
    <col min="11275" max="11520" width="9.140625" style="130"/>
    <col min="11521" max="11521" width="5.85546875" style="130" customWidth="1"/>
    <col min="11522" max="11522" width="5.7109375" style="130" customWidth="1"/>
    <col min="11523" max="11523" width="12.28515625" style="130" customWidth="1"/>
    <col min="11524" max="11524" width="8.28515625" style="130" customWidth="1"/>
    <col min="11525" max="11525" width="10.85546875" style="130" customWidth="1"/>
    <col min="11526" max="11526" width="14.28515625" style="130" customWidth="1"/>
    <col min="11527" max="11527" width="13.28515625" style="130" customWidth="1"/>
    <col min="11528" max="11528" width="12.42578125" style="130" customWidth="1"/>
    <col min="11529" max="11529" width="15.85546875" style="130" customWidth="1"/>
    <col min="11530" max="11530" width="8.85546875" style="130" customWidth="1"/>
    <col min="11531" max="11776" width="9.140625" style="130"/>
    <col min="11777" max="11777" width="5.85546875" style="130" customWidth="1"/>
    <col min="11778" max="11778" width="5.7109375" style="130" customWidth="1"/>
    <col min="11779" max="11779" width="12.28515625" style="130" customWidth="1"/>
    <col min="11780" max="11780" width="8.28515625" style="130" customWidth="1"/>
    <col min="11781" max="11781" width="10.85546875" style="130" customWidth="1"/>
    <col min="11782" max="11782" width="14.28515625" style="130" customWidth="1"/>
    <col min="11783" max="11783" width="13.28515625" style="130" customWidth="1"/>
    <col min="11784" max="11784" width="12.42578125" style="130" customWidth="1"/>
    <col min="11785" max="11785" width="15.85546875" style="130" customWidth="1"/>
    <col min="11786" max="11786" width="8.85546875" style="130" customWidth="1"/>
    <col min="11787" max="12032" width="9.140625" style="130"/>
    <col min="12033" max="12033" width="5.85546875" style="130" customWidth="1"/>
    <col min="12034" max="12034" width="5.7109375" style="130" customWidth="1"/>
    <col min="12035" max="12035" width="12.28515625" style="130" customWidth="1"/>
    <col min="12036" max="12036" width="8.28515625" style="130" customWidth="1"/>
    <col min="12037" max="12037" width="10.85546875" style="130" customWidth="1"/>
    <col min="12038" max="12038" width="14.28515625" style="130" customWidth="1"/>
    <col min="12039" max="12039" width="13.28515625" style="130" customWidth="1"/>
    <col min="12040" max="12040" width="12.42578125" style="130" customWidth="1"/>
    <col min="12041" max="12041" width="15.85546875" style="130" customWidth="1"/>
    <col min="12042" max="12042" width="8.85546875" style="130" customWidth="1"/>
    <col min="12043" max="12288" width="9.140625" style="130"/>
    <col min="12289" max="12289" width="5.85546875" style="130" customWidth="1"/>
    <col min="12290" max="12290" width="5.7109375" style="130" customWidth="1"/>
    <col min="12291" max="12291" width="12.28515625" style="130" customWidth="1"/>
    <col min="12292" max="12292" width="8.28515625" style="130" customWidth="1"/>
    <col min="12293" max="12293" width="10.85546875" style="130" customWidth="1"/>
    <col min="12294" max="12294" width="14.28515625" style="130" customWidth="1"/>
    <col min="12295" max="12295" width="13.28515625" style="130" customWidth="1"/>
    <col min="12296" max="12296" width="12.42578125" style="130" customWidth="1"/>
    <col min="12297" max="12297" width="15.85546875" style="130" customWidth="1"/>
    <col min="12298" max="12298" width="8.85546875" style="130" customWidth="1"/>
    <col min="12299" max="12544" width="9.140625" style="130"/>
    <col min="12545" max="12545" width="5.85546875" style="130" customWidth="1"/>
    <col min="12546" max="12546" width="5.7109375" style="130" customWidth="1"/>
    <col min="12547" max="12547" width="12.28515625" style="130" customWidth="1"/>
    <col min="12548" max="12548" width="8.28515625" style="130" customWidth="1"/>
    <col min="12549" max="12549" width="10.85546875" style="130" customWidth="1"/>
    <col min="12550" max="12550" width="14.28515625" style="130" customWidth="1"/>
    <col min="12551" max="12551" width="13.28515625" style="130" customWidth="1"/>
    <col min="12552" max="12552" width="12.42578125" style="130" customWidth="1"/>
    <col min="12553" max="12553" width="15.85546875" style="130" customWidth="1"/>
    <col min="12554" max="12554" width="8.85546875" style="130" customWidth="1"/>
    <col min="12555" max="12800" width="9.140625" style="130"/>
    <col min="12801" max="12801" width="5.85546875" style="130" customWidth="1"/>
    <col min="12802" max="12802" width="5.7109375" style="130" customWidth="1"/>
    <col min="12803" max="12803" width="12.28515625" style="130" customWidth="1"/>
    <col min="12804" max="12804" width="8.28515625" style="130" customWidth="1"/>
    <col min="12805" max="12805" width="10.85546875" style="130" customWidth="1"/>
    <col min="12806" max="12806" width="14.28515625" style="130" customWidth="1"/>
    <col min="12807" max="12807" width="13.28515625" style="130" customWidth="1"/>
    <col min="12808" max="12808" width="12.42578125" style="130" customWidth="1"/>
    <col min="12809" max="12809" width="15.85546875" style="130" customWidth="1"/>
    <col min="12810" max="12810" width="8.85546875" style="130" customWidth="1"/>
    <col min="12811" max="13056" width="9.140625" style="130"/>
    <col min="13057" max="13057" width="5.85546875" style="130" customWidth="1"/>
    <col min="13058" max="13058" width="5.7109375" style="130" customWidth="1"/>
    <col min="13059" max="13059" width="12.28515625" style="130" customWidth="1"/>
    <col min="13060" max="13060" width="8.28515625" style="130" customWidth="1"/>
    <col min="13061" max="13061" width="10.85546875" style="130" customWidth="1"/>
    <col min="13062" max="13062" width="14.28515625" style="130" customWidth="1"/>
    <col min="13063" max="13063" width="13.28515625" style="130" customWidth="1"/>
    <col min="13064" max="13064" width="12.42578125" style="130" customWidth="1"/>
    <col min="13065" max="13065" width="15.85546875" style="130" customWidth="1"/>
    <col min="13066" max="13066" width="8.85546875" style="130" customWidth="1"/>
    <col min="13067" max="13312" width="9.140625" style="130"/>
    <col min="13313" max="13313" width="5.85546875" style="130" customWidth="1"/>
    <col min="13314" max="13314" width="5.7109375" style="130" customWidth="1"/>
    <col min="13315" max="13315" width="12.28515625" style="130" customWidth="1"/>
    <col min="13316" max="13316" width="8.28515625" style="130" customWidth="1"/>
    <col min="13317" max="13317" width="10.85546875" style="130" customWidth="1"/>
    <col min="13318" max="13318" width="14.28515625" style="130" customWidth="1"/>
    <col min="13319" max="13319" width="13.28515625" style="130" customWidth="1"/>
    <col min="13320" max="13320" width="12.42578125" style="130" customWidth="1"/>
    <col min="13321" max="13321" width="15.85546875" style="130" customWidth="1"/>
    <col min="13322" max="13322" width="8.85546875" style="130" customWidth="1"/>
    <col min="13323" max="13568" width="9.140625" style="130"/>
    <col min="13569" max="13569" width="5.85546875" style="130" customWidth="1"/>
    <col min="13570" max="13570" width="5.7109375" style="130" customWidth="1"/>
    <col min="13571" max="13571" width="12.28515625" style="130" customWidth="1"/>
    <col min="13572" max="13572" width="8.28515625" style="130" customWidth="1"/>
    <col min="13573" max="13573" width="10.85546875" style="130" customWidth="1"/>
    <col min="13574" max="13574" width="14.28515625" style="130" customWidth="1"/>
    <col min="13575" max="13575" width="13.28515625" style="130" customWidth="1"/>
    <col min="13576" max="13576" width="12.42578125" style="130" customWidth="1"/>
    <col min="13577" max="13577" width="15.85546875" style="130" customWidth="1"/>
    <col min="13578" max="13578" width="8.85546875" style="130" customWidth="1"/>
    <col min="13579" max="13824" width="9.140625" style="130"/>
    <col min="13825" max="13825" width="5.85546875" style="130" customWidth="1"/>
    <col min="13826" max="13826" width="5.7109375" style="130" customWidth="1"/>
    <col min="13827" max="13827" width="12.28515625" style="130" customWidth="1"/>
    <col min="13828" max="13828" width="8.28515625" style="130" customWidth="1"/>
    <col min="13829" max="13829" width="10.85546875" style="130" customWidth="1"/>
    <col min="13830" max="13830" width="14.28515625" style="130" customWidth="1"/>
    <col min="13831" max="13831" width="13.28515625" style="130" customWidth="1"/>
    <col min="13832" max="13832" width="12.42578125" style="130" customWidth="1"/>
    <col min="13833" max="13833" width="15.85546875" style="130" customWidth="1"/>
    <col min="13834" max="13834" width="8.85546875" style="130" customWidth="1"/>
    <col min="13835" max="14080" width="9.140625" style="130"/>
    <col min="14081" max="14081" width="5.85546875" style="130" customWidth="1"/>
    <col min="14082" max="14082" width="5.7109375" style="130" customWidth="1"/>
    <col min="14083" max="14083" width="12.28515625" style="130" customWidth="1"/>
    <col min="14084" max="14084" width="8.28515625" style="130" customWidth="1"/>
    <col min="14085" max="14085" width="10.85546875" style="130" customWidth="1"/>
    <col min="14086" max="14086" width="14.28515625" style="130" customWidth="1"/>
    <col min="14087" max="14087" width="13.28515625" style="130" customWidth="1"/>
    <col min="14088" max="14088" width="12.42578125" style="130" customWidth="1"/>
    <col min="14089" max="14089" width="15.85546875" style="130" customWidth="1"/>
    <col min="14090" max="14090" width="8.85546875" style="130" customWidth="1"/>
    <col min="14091" max="14336" width="9.140625" style="130"/>
    <col min="14337" max="14337" width="5.85546875" style="130" customWidth="1"/>
    <col min="14338" max="14338" width="5.7109375" style="130" customWidth="1"/>
    <col min="14339" max="14339" width="12.28515625" style="130" customWidth="1"/>
    <col min="14340" max="14340" width="8.28515625" style="130" customWidth="1"/>
    <col min="14341" max="14341" width="10.85546875" style="130" customWidth="1"/>
    <col min="14342" max="14342" width="14.28515625" style="130" customWidth="1"/>
    <col min="14343" max="14343" width="13.28515625" style="130" customWidth="1"/>
    <col min="14344" max="14344" width="12.42578125" style="130" customWidth="1"/>
    <col min="14345" max="14345" width="15.85546875" style="130" customWidth="1"/>
    <col min="14346" max="14346" width="8.85546875" style="130" customWidth="1"/>
    <col min="14347" max="14592" width="9.140625" style="130"/>
    <col min="14593" max="14593" width="5.85546875" style="130" customWidth="1"/>
    <col min="14594" max="14594" width="5.7109375" style="130" customWidth="1"/>
    <col min="14595" max="14595" width="12.28515625" style="130" customWidth="1"/>
    <col min="14596" max="14596" width="8.28515625" style="130" customWidth="1"/>
    <col min="14597" max="14597" width="10.85546875" style="130" customWidth="1"/>
    <col min="14598" max="14598" width="14.28515625" style="130" customWidth="1"/>
    <col min="14599" max="14599" width="13.28515625" style="130" customWidth="1"/>
    <col min="14600" max="14600" width="12.42578125" style="130" customWidth="1"/>
    <col min="14601" max="14601" width="15.85546875" style="130" customWidth="1"/>
    <col min="14602" max="14602" width="8.85546875" style="130" customWidth="1"/>
    <col min="14603" max="14848" width="9.140625" style="130"/>
    <col min="14849" max="14849" width="5.85546875" style="130" customWidth="1"/>
    <col min="14850" max="14850" width="5.7109375" style="130" customWidth="1"/>
    <col min="14851" max="14851" width="12.28515625" style="130" customWidth="1"/>
    <col min="14852" max="14852" width="8.28515625" style="130" customWidth="1"/>
    <col min="14853" max="14853" width="10.85546875" style="130" customWidth="1"/>
    <col min="14854" max="14854" width="14.28515625" style="130" customWidth="1"/>
    <col min="14855" max="14855" width="13.28515625" style="130" customWidth="1"/>
    <col min="14856" max="14856" width="12.42578125" style="130" customWidth="1"/>
    <col min="14857" max="14857" width="15.85546875" style="130" customWidth="1"/>
    <col min="14858" max="14858" width="8.85546875" style="130" customWidth="1"/>
    <col min="14859" max="15104" width="9.140625" style="130"/>
    <col min="15105" max="15105" width="5.85546875" style="130" customWidth="1"/>
    <col min="15106" max="15106" width="5.7109375" style="130" customWidth="1"/>
    <col min="15107" max="15107" width="12.28515625" style="130" customWidth="1"/>
    <col min="15108" max="15108" width="8.28515625" style="130" customWidth="1"/>
    <col min="15109" max="15109" width="10.85546875" style="130" customWidth="1"/>
    <col min="15110" max="15110" width="14.28515625" style="130" customWidth="1"/>
    <col min="15111" max="15111" width="13.28515625" style="130" customWidth="1"/>
    <col min="15112" max="15112" width="12.42578125" style="130" customWidth="1"/>
    <col min="15113" max="15113" width="15.85546875" style="130" customWidth="1"/>
    <col min="15114" max="15114" width="8.85546875" style="130" customWidth="1"/>
    <col min="15115" max="15360" width="9.140625" style="130"/>
    <col min="15361" max="15361" width="5.85546875" style="130" customWidth="1"/>
    <col min="15362" max="15362" width="5.7109375" style="130" customWidth="1"/>
    <col min="15363" max="15363" width="12.28515625" style="130" customWidth="1"/>
    <col min="15364" max="15364" width="8.28515625" style="130" customWidth="1"/>
    <col min="15365" max="15365" width="10.85546875" style="130" customWidth="1"/>
    <col min="15366" max="15366" width="14.28515625" style="130" customWidth="1"/>
    <col min="15367" max="15367" width="13.28515625" style="130" customWidth="1"/>
    <col min="15368" max="15368" width="12.42578125" style="130" customWidth="1"/>
    <col min="15369" max="15369" width="15.85546875" style="130" customWidth="1"/>
    <col min="15370" max="15370" width="8.85546875" style="130" customWidth="1"/>
    <col min="15371" max="15616" width="9.140625" style="130"/>
    <col min="15617" max="15617" width="5.85546875" style="130" customWidth="1"/>
    <col min="15618" max="15618" width="5.7109375" style="130" customWidth="1"/>
    <col min="15619" max="15619" width="12.28515625" style="130" customWidth="1"/>
    <col min="15620" max="15620" width="8.28515625" style="130" customWidth="1"/>
    <col min="15621" max="15621" width="10.85546875" style="130" customWidth="1"/>
    <col min="15622" max="15622" width="14.28515625" style="130" customWidth="1"/>
    <col min="15623" max="15623" width="13.28515625" style="130" customWidth="1"/>
    <col min="15624" max="15624" width="12.42578125" style="130" customWidth="1"/>
    <col min="15625" max="15625" width="15.85546875" style="130" customWidth="1"/>
    <col min="15626" max="15626" width="8.85546875" style="130" customWidth="1"/>
    <col min="15627" max="15872" width="9.140625" style="130"/>
    <col min="15873" max="15873" width="5.85546875" style="130" customWidth="1"/>
    <col min="15874" max="15874" width="5.7109375" style="130" customWidth="1"/>
    <col min="15875" max="15875" width="12.28515625" style="130" customWidth="1"/>
    <col min="15876" max="15876" width="8.28515625" style="130" customWidth="1"/>
    <col min="15877" max="15877" width="10.85546875" style="130" customWidth="1"/>
    <col min="15878" max="15878" width="14.28515625" style="130" customWidth="1"/>
    <col min="15879" max="15879" width="13.28515625" style="130" customWidth="1"/>
    <col min="15880" max="15880" width="12.42578125" style="130" customWidth="1"/>
    <col min="15881" max="15881" width="15.85546875" style="130" customWidth="1"/>
    <col min="15882" max="15882" width="8.85546875" style="130" customWidth="1"/>
    <col min="15883" max="16128" width="9.140625" style="130"/>
    <col min="16129" max="16129" width="5.85546875" style="130" customWidth="1"/>
    <col min="16130" max="16130" width="5.7109375" style="130" customWidth="1"/>
    <col min="16131" max="16131" width="12.28515625" style="130" customWidth="1"/>
    <col min="16132" max="16132" width="8.28515625" style="130" customWidth="1"/>
    <col min="16133" max="16133" width="10.85546875" style="130" customWidth="1"/>
    <col min="16134" max="16134" width="14.28515625" style="130" customWidth="1"/>
    <col min="16135" max="16135" width="13.28515625" style="130" customWidth="1"/>
    <col min="16136" max="16136" width="12.42578125" style="130" customWidth="1"/>
    <col min="16137" max="16137" width="15.85546875" style="130" customWidth="1"/>
    <col min="16138" max="16138" width="8.85546875" style="130" customWidth="1"/>
    <col min="16139" max="16384" width="9.140625" style="130"/>
  </cols>
  <sheetData>
    <row r="1" spans="1:11" ht="18" x14ac:dyDescent="0.25">
      <c r="A1" s="83" t="s">
        <v>30</v>
      </c>
      <c r="C1" s="288"/>
      <c r="D1" s="293" t="s">
        <v>31</v>
      </c>
      <c r="G1" s="299"/>
      <c r="H1" s="302" t="s">
        <v>32</v>
      </c>
      <c r="I1" s="90"/>
    </row>
    <row r="2" spans="1:11" ht="21" customHeight="1" x14ac:dyDescent="0.25">
      <c r="B2" s="95"/>
      <c r="C2" s="289"/>
      <c r="D2" s="573" t="s">
        <v>74</v>
      </c>
      <c r="E2" s="573"/>
      <c r="F2" s="573"/>
      <c r="G2" s="299"/>
      <c r="H2" s="87"/>
      <c r="I2" s="98"/>
    </row>
    <row r="3" spans="1:11" x14ac:dyDescent="0.2">
      <c r="A3" s="100" t="s">
        <v>34</v>
      </c>
      <c r="B3" s="100"/>
      <c r="C3" s="290"/>
      <c r="D3" s="295"/>
      <c r="E3" s="290"/>
      <c r="F3" s="295"/>
      <c r="G3" s="295"/>
      <c r="H3" s="303" t="s">
        <v>35</v>
      </c>
    </row>
    <row r="4" spans="1:11" thickBot="1" x14ac:dyDescent="0.25">
      <c r="A4" s="103" t="s">
        <v>30</v>
      </c>
      <c r="B4" s="103"/>
      <c r="C4" s="291"/>
      <c r="D4" s="296"/>
      <c r="E4" s="296"/>
      <c r="F4" s="297"/>
      <c r="G4" s="300"/>
      <c r="H4" s="291" t="s">
        <v>36</v>
      </c>
    </row>
    <row r="5" spans="1:11" ht="14.25" x14ac:dyDescent="0.2">
      <c r="A5" s="107"/>
      <c r="B5" s="107"/>
      <c r="C5" s="292"/>
      <c r="D5" s="292"/>
      <c r="E5" s="292"/>
      <c r="F5" s="298"/>
      <c r="G5" s="298"/>
      <c r="H5" s="298"/>
      <c r="I5" s="108"/>
    </row>
    <row r="6" spans="1:11" ht="11.1" customHeight="1" x14ac:dyDescent="0.25">
      <c r="F6" s="153"/>
    </row>
    <row r="7" spans="1:11" ht="18" customHeight="1" x14ac:dyDescent="0.25">
      <c r="A7" s="110">
        <v>1</v>
      </c>
      <c r="B7" s="111" t="s">
        <v>37</v>
      </c>
      <c r="C7" s="112" t="s">
        <v>215</v>
      </c>
      <c r="D7" s="112" t="s">
        <v>216</v>
      </c>
      <c r="E7" s="112" t="s">
        <v>217</v>
      </c>
    </row>
    <row r="8" spans="1:11" ht="18" customHeight="1" x14ac:dyDescent="0.25">
      <c r="B8" s="114"/>
      <c r="E8" s="115"/>
      <c r="F8" s="123" t="s">
        <v>215</v>
      </c>
    </row>
    <row r="9" spans="1:11" ht="18" customHeight="1" x14ac:dyDescent="0.25">
      <c r="A9" s="110">
        <v>2</v>
      </c>
      <c r="B9" s="112"/>
      <c r="C9" s="112" t="s">
        <v>38</v>
      </c>
      <c r="D9" s="112"/>
      <c r="E9" s="117"/>
      <c r="G9" s="118"/>
      <c r="H9" s="119"/>
      <c r="I9" s="119"/>
      <c r="J9" s="120"/>
      <c r="K9" s="121"/>
    </row>
    <row r="10" spans="1:11" ht="18" customHeight="1" x14ac:dyDescent="0.25">
      <c r="B10" s="114"/>
      <c r="G10" s="127" t="s">
        <v>215</v>
      </c>
      <c r="H10" s="119"/>
      <c r="I10" s="119"/>
      <c r="J10" s="120"/>
      <c r="K10" s="121"/>
    </row>
    <row r="11" spans="1:11" ht="18" customHeight="1" x14ac:dyDescent="0.25">
      <c r="A11" s="110">
        <v>3</v>
      </c>
      <c r="B11" s="112"/>
      <c r="C11" s="112" t="s">
        <v>38</v>
      </c>
      <c r="D11" s="112"/>
      <c r="E11" s="112"/>
      <c r="G11" s="161" t="s">
        <v>144</v>
      </c>
      <c r="H11" s="119"/>
      <c r="I11" s="119"/>
      <c r="J11" s="120"/>
      <c r="K11" s="121"/>
    </row>
    <row r="12" spans="1:11" ht="18" customHeight="1" x14ac:dyDescent="0.25">
      <c r="B12" s="114"/>
      <c r="E12" s="115"/>
      <c r="F12" s="301" t="s">
        <v>218</v>
      </c>
      <c r="G12" s="154"/>
      <c r="H12" s="119"/>
      <c r="I12" s="119"/>
      <c r="J12" s="120"/>
      <c r="K12" s="121"/>
    </row>
    <row r="13" spans="1:11" ht="18" customHeight="1" x14ac:dyDescent="0.25">
      <c r="A13" s="110">
        <v>4</v>
      </c>
      <c r="B13" s="111" t="s">
        <v>42</v>
      </c>
      <c r="C13" s="112" t="s">
        <v>218</v>
      </c>
      <c r="D13" s="112" t="s">
        <v>219</v>
      </c>
      <c r="E13" s="117" t="s">
        <v>220</v>
      </c>
      <c r="G13" s="155"/>
      <c r="H13" s="125"/>
      <c r="I13" s="119"/>
      <c r="J13" s="120"/>
      <c r="K13" s="121"/>
    </row>
    <row r="14" spans="1:11" ht="18" customHeight="1" x14ac:dyDescent="0.25">
      <c r="B14" s="114"/>
      <c r="G14" s="125"/>
      <c r="H14" s="127" t="s">
        <v>215</v>
      </c>
      <c r="J14" s="120"/>
      <c r="K14" s="121"/>
    </row>
    <row r="15" spans="1:11" ht="18" customHeight="1" x14ac:dyDescent="0.25">
      <c r="A15" s="110">
        <v>5</v>
      </c>
      <c r="B15" s="111" t="s">
        <v>40</v>
      </c>
      <c r="C15" s="112" t="s">
        <v>221</v>
      </c>
      <c r="D15" s="112" t="s">
        <v>219</v>
      </c>
      <c r="E15" s="112" t="s">
        <v>124</v>
      </c>
      <c r="G15" s="125"/>
      <c r="H15" s="308"/>
      <c r="I15" s="128"/>
      <c r="J15" s="120"/>
      <c r="K15" s="121"/>
    </row>
    <row r="16" spans="1:11" ht="18" customHeight="1" x14ac:dyDescent="0.25">
      <c r="B16" s="114"/>
      <c r="E16" s="115"/>
      <c r="F16" s="123" t="s">
        <v>233</v>
      </c>
      <c r="G16" s="156"/>
      <c r="H16" s="156"/>
      <c r="I16" s="118"/>
      <c r="J16" s="120"/>
      <c r="K16" s="121"/>
    </row>
    <row r="17" spans="1:11" ht="18" customHeight="1" x14ac:dyDescent="0.25">
      <c r="A17" s="110">
        <v>6</v>
      </c>
      <c r="B17" s="111" t="s">
        <v>45</v>
      </c>
      <c r="C17" s="112" t="s">
        <v>184</v>
      </c>
      <c r="D17" s="112" t="s">
        <v>185</v>
      </c>
      <c r="E17" s="117" t="s">
        <v>118</v>
      </c>
      <c r="F17" s="87" t="s">
        <v>150</v>
      </c>
      <c r="G17" s="154"/>
      <c r="H17" s="156"/>
      <c r="I17" s="118"/>
      <c r="J17" s="120"/>
      <c r="K17" s="121"/>
    </row>
    <row r="18" spans="1:11" ht="18" customHeight="1" x14ac:dyDescent="0.25">
      <c r="B18" s="114"/>
      <c r="G18" s="301" t="s">
        <v>222</v>
      </c>
      <c r="H18" s="154"/>
      <c r="I18" s="118"/>
      <c r="J18" s="120"/>
      <c r="K18" s="121"/>
    </row>
    <row r="19" spans="1:11" ht="18" customHeight="1" x14ac:dyDescent="0.25">
      <c r="A19" s="110">
        <v>7</v>
      </c>
      <c r="B19" s="112"/>
      <c r="C19" s="112" t="s">
        <v>38</v>
      </c>
      <c r="D19" s="112"/>
      <c r="E19" s="112"/>
      <c r="G19" s="287" t="s">
        <v>172</v>
      </c>
      <c r="H19" s="156"/>
      <c r="I19" s="118"/>
      <c r="J19" s="120"/>
      <c r="K19" s="121"/>
    </row>
    <row r="20" spans="1:11" ht="18" customHeight="1" x14ac:dyDescent="0.25">
      <c r="B20" s="114"/>
      <c r="E20" s="115"/>
      <c r="F20" s="123" t="s">
        <v>222</v>
      </c>
      <c r="G20" s="118"/>
      <c r="H20" s="156"/>
      <c r="I20" s="118"/>
      <c r="J20" s="120"/>
      <c r="K20" s="121"/>
    </row>
    <row r="21" spans="1:11" ht="18" customHeight="1" thickBot="1" x14ac:dyDescent="0.3">
      <c r="A21" s="110">
        <v>8</v>
      </c>
      <c r="B21" s="111" t="s">
        <v>43</v>
      </c>
      <c r="C21" s="112" t="s">
        <v>222</v>
      </c>
      <c r="D21" s="112" t="s">
        <v>223</v>
      </c>
      <c r="E21" s="117" t="s">
        <v>69</v>
      </c>
      <c r="G21" s="119"/>
      <c r="H21" s="157"/>
      <c r="I21" s="118"/>
      <c r="J21" s="120"/>
      <c r="K21" s="121"/>
    </row>
    <row r="22" spans="1:11" ht="20.25" customHeight="1" x14ac:dyDescent="0.25">
      <c r="B22" s="114"/>
      <c r="G22" s="119"/>
      <c r="H22" s="309" t="s">
        <v>215</v>
      </c>
      <c r="J22" s="120"/>
      <c r="K22" s="121"/>
    </row>
    <row r="23" spans="1:11" ht="18" customHeight="1" thickBot="1" x14ac:dyDescent="0.3">
      <c r="A23" s="110">
        <v>9</v>
      </c>
      <c r="B23" s="111" t="s">
        <v>44</v>
      </c>
      <c r="C23" s="112" t="s">
        <v>224</v>
      </c>
      <c r="D23" s="112" t="s">
        <v>225</v>
      </c>
      <c r="E23" s="112" t="s">
        <v>69</v>
      </c>
      <c r="G23" s="119"/>
      <c r="H23" s="306" t="s">
        <v>172</v>
      </c>
      <c r="J23" s="158"/>
      <c r="K23" s="159"/>
    </row>
    <row r="24" spans="1:11" ht="18" customHeight="1" x14ac:dyDescent="0.25">
      <c r="B24" s="114"/>
      <c r="E24" s="115"/>
      <c r="F24" s="112" t="s">
        <v>224</v>
      </c>
      <c r="G24" s="119"/>
      <c r="H24" s="160"/>
      <c r="I24" s="118"/>
      <c r="J24" s="120"/>
      <c r="K24" s="121"/>
    </row>
    <row r="25" spans="1:11" ht="18" customHeight="1" x14ac:dyDescent="0.25">
      <c r="A25" s="110">
        <v>10</v>
      </c>
      <c r="B25" s="112"/>
      <c r="C25" s="112" t="s">
        <v>38</v>
      </c>
      <c r="D25" s="112"/>
      <c r="E25" s="117"/>
      <c r="F25" s="161"/>
      <c r="G25" s="118"/>
      <c r="H25" s="156"/>
      <c r="I25" s="118"/>
      <c r="J25" s="120"/>
      <c r="K25" s="121"/>
    </row>
    <row r="26" spans="1:11" ht="18" customHeight="1" x14ac:dyDescent="0.25">
      <c r="B26" s="114"/>
      <c r="G26" s="127" t="s">
        <v>234</v>
      </c>
      <c r="H26" s="156"/>
      <c r="I26" s="118"/>
      <c r="J26" s="120"/>
      <c r="K26" s="121"/>
    </row>
    <row r="27" spans="1:11" ht="18" customHeight="1" x14ac:dyDescent="0.25">
      <c r="A27" s="110">
        <v>11</v>
      </c>
      <c r="B27" s="112" t="s">
        <v>41</v>
      </c>
      <c r="C27" s="112" t="s">
        <v>221</v>
      </c>
      <c r="D27" s="112" t="s">
        <v>226</v>
      </c>
      <c r="E27" s="112" t="s">
        <v>124</v>
      </c>
      <c r="G27" s="161" t="s">
        <v>167</v>
      </c>
      <c r="H27" s="156"/>
      <c r="I27" s="118"/>
      <c r="J27" s="120"/>
      <c r="K27" s="121"/>
    </row>
    <row r="28" spans="1:11" ht="18" customHeight="1" x14ac:dyDescent="0.25">
      <c r="B28" s="114"/>
      <c r="E28" s="115"/>
      <c r="F28" s="112" t="s">
        <v>234</v>
      </c>
      <c r="G28" s="154"/>
      <c r="H28" s="156"/>
      <c r="I28" s="118"/>
      <c r="J28" s="120"/>
      <c r="K28" s="121"/>
    </row>
    <row r="29" spans="1:11" ht="18" customHeight="1" x14ac:dyDescent="0.25">
      <c r="A29" s="110">
        <v>12</v>
      </c>
      <c r="B29" s="111"/>
      <c r="C29" s="112" t="s">
        <v>38</v>
      </c>
      <c r="D29" s="112"/>
      <c r="E29" s="117"/>
      <c r="G29" s="155"/>
      <c r="H29" s="155"/>
      <c r="I29" s="118"/>
      <c r="J29" s="120"/>
      <c r="K29" s="121"/>
    </row>
    <row r="30" spans="1:11" ht="18" customHeight="1" x14ac:dyDescent="0.25">
      <c r="B30" s="114"/>
      <c r="G30" s="125"/>
      <c r="H30" s="310" t="s">
        <v>234</v>
      </c>
      <c r="I30" s="162"/>
      <c r="J30" s="120"/>
      <c r="K30" s="121"/>
    </row>
    <row r="31" spans="1:11" ht="18" customHeight="1" x14ac:dyDescent="0.25">
      <c r="A31" s="110">
        <v>13</v>
      </c>
      <c r="B31" s="111" t="s">
        <v>47</v>
      </c>
      <c r="C31" s="112" t="s">
        <v>227</v>
      </c>
      <c r="D31" s="112" t="s">
        <v>228</v>
      </c>
      <c r="E31" s="112" t="s">
        <v>69</v>
      </c>
      <c r="G31" s="125"/>
      <c r="H31" s="307" t="s">
        <v>235</v>
      </c>
      <c r="I31" s="142"/>
      <c r="J31" s="120"/>
      <c r="K31" s="121"/>
    </row>
    <row r="32" spans="1:11" ht="18" customHeight="1" x14ac:dyDescent="0.25">
      <c r="B32" s="114"/>
      <c r="E32" s="115"/>
      <c r="F32" s="123" t="s">
        <v>229</v>
      </c>
      <c r="G32" s="156"/>
      <c r="H32" s="119"/>
      <c r="I32" s="119"/>
      <c r="J32" s="120"/>
      <c r="K32" s="121"/>
    </row>
    <row r="33" spans="1:11" ht="18" customHeight="1" x14ac:dyDescent="0.25">
      <c r="A33" s="110">
        <v>14</v>
      </c>
      <c r="B33" s="111" t="s">
        <v>48</v>
      </c>
      <c r="C33" s="112" t="s">
        <v>229</v>
      </c>
      <c r="D33" s="112" t="s">
        <v>230</v>
      </c>
      <c r="E33" s="117" t="s">
        <v>231</v>
      </c>
      <c r="F33" s="87" t="s">
        <v>150</v>
      </c>
      <c r="G33" s="154"/>
      <c r="H33" s="119"/>
      <c r="I33" s="119"/>
      <c r="J33" s="120"/>
      <c r="K33" s="121"/>
    </row>
    <row r="34" spans="1:11" ht="18" customHeight="1" x14ac:dyDescent="0.25">
      <c r="B34" s="114"/>
      <c r="G34" s="301" t="s">
        <v>229</v>
      </c>
      <c r="H34" s="118"/>
      <c r="I34" s="119"/>
      <c r="J34" s="120"/>
      <c r="K34" s="121"/>
    </row>
    <row r="35" spans="1:11" ht="18" customHeight="1" x14ac:dyDescent="0.25">
      <c r="A35" s="110">
        <v>15</v>
      </c>
      <c r="B35" s="112"/>
      <c r="C35" s="112" t="s">
        <v>38</v>
      </c>
      <c r="D35" s="112"/>
      <c r="E35" s="112"/>
      <c r="G35" s="287" t="s">
        <v>144</v>
      </c>
      <c r="H35" s="119"/>
      <c r="I35" s="119"/>
      <c r="J35" s="120"/>
      <c r="K35" s="121"/>
    </row>
    <row r="36" spans="1:11" ht="18" customHeight="1" x14ac:dyDescent="0.25">
      <c r="B36" s="114"/>
      <c r="E36" s="115"/>
      <c r="F36" s="112" t="s">
        <v>232</v>
      </c>
      <c r="G36" s="118"/>
      <c r="H36" s="119"/>
      <c r="I36" s="119"/>
      <c r="J36" s="120"/>
      <c r="K36" s="121"/>
    </row>
    <row r="37" spans="1:11" ht="18" customHeight="1" x14ac:dyDescent="0.25">
      <c r="A37" s="110">
        <v>16</v>
      </c>
      <c r="B37" s="111" t="s">
        <v>49</v>
      </c>
      <c r="C37" s="112" t="s">
        <v>232</v>
      </c>
      <c r="D37" s="112" t="s">
        <v>226</v>
      </c>
      <c r="E37" s="117" t="s">
        <v>231</v>
      </c>
    </row>
  </sheetData>
  <mergeCells count="1">
    <mergeCell ref="D2:F2"/>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1]!Jun_Show_CU">
                <anchor moveWithCells="1" sizeWithCells="1">
                  <from>
                    <xdr:col>9</xdr:col>
                    <xdr:colOff>514350</xdr:colOff>
                    <xdr:row>0</xdr:row>
                    <xdr:rowOff>9525</xdr:rowOff>
                  </from>
                  <to>
                    <xdr:col>11</xdr:col>
                    <xdr:colOff>447675</xdr:colOff>
                    <xdr:row>0</xdr:row>
                    <xdr:rowOff>171450</xdr:rowOff>
                  </to>
                </anchor>
              </controlPr>
            </control>
          </mc:Choice>
        </mc:AlternateContent>
        <mc:AlternateContent xmlns:mc="http://schemas.openxmlformats.org/markup-compatibility/2006">
          <mc:Choice Requires="x14">
            <control shapeId="12290" r:id="rId5" name="Button 2">
              <controlPr defaultSize="0" print="0" autoFill="0" autoPict="0" macro="[1]!Jun_Hide_CU">
                <anchor moveWithCells="1" sizeWithCells="1">
                  <from>
                    <xdr:col>9</xdr:col>
                    <xdr:colOff>514350</xdr:colOff>
                    <xdr:row>0</xdr:row>
                    <xdr:rowOff>171450</xdr:rowOff>
                  </from>
                  <to>
                    <xdr:col>11</xdr:col>
                    <xdr:colOff>438150</xdr:colOff>
                    <xdr:row>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IU213"/>
  <sheetViews>
    <sheetView showGridLines="0" showZeros="0" topLeftCell="A13" zoomScale="50" zoomScaleNormal="50" workbookViewId="0">
      <selection activeCell="AP26" sqref="AP26"/>
    </sheetView>
  </sheetViews>
  <sheetFormatPr defaultColWidth="15.28515625" defaultRowHeight="20.25" x14ac:dyDescent="0.3"/>
  <cols>
    <col min="1" max="1" width="5" style="4" customWidth="1"/>
    <col min="2" max="2" width="5.5703125" style="4" customWidth="1"/>
    <col min="3" max="3" width="13.7109375" style="4" customWidth="1"/>
    <col min="4" max="4" width="47.5703125" style="4" customWidth="1"/>
    <col min="5" max="5" width="28.5703125" style="4" customWidth="1"/>
    <col min="6" max="6" width="19.28515625" style="4" customWidth="1"/>
    <col min="7" max="10" width="18.5703125" style="4" customWidth="1"/>
    <col min="11" max="11" width="14.28515625" style="4" customWidth="1"/>
    <col min="12" max="12" width="16" style="4" customWidth="1"/>
    <col min="13" max="13" width="5" style="3" customWidth="1"/>
    <col min="14" max="14" width="14.42578125" style="1" hidden="1" customWidth="1"/>
    <col min="15" max="15" width="10.85546875" style="1" hidden="1" customWidth="1"/>
    <col min="16" max="16" width="24.42578125" style="1" hidden="1" customWidth="1"/>
    <col min="17" max="17" width="20.5703125" style="1" hidden="1" customWidth="1"/>
    <col min="18" max="23" width="14.5703125" style="1" hidden="1" customWidth="1"/>
    <col min="24" max="24" width="10.85546875" style="1" hidden="1" customWidth="1"/>
    <col min="25" max="25" width="24.7109375" style="1" hidden="1" customWidth="1"/>
    <col min="26" max="26" width="20.42578125" style="1" hidden="1" customWidth="1"/>
    <col min="27" max="30" width="15.28515625" style="1" hidden="1" customWidth="1"/>
    <col min="31" max="32" width="15" style="1" hidden="1" customWidth="1"/>
    <col min="33" max="34" width="15.28515625" style="1" hidden="1" customWidth="1"/>
    <col min="35" max="204" width="15.28515625" style="1" customWidth="1"/>
    <col min="205" max="205" width="3.140625" style="1" customWidth="1"/>
    <col min="206" max="256" width="15.28515625" style="1"/>
    <col min="257" max="257" width="5" style="1" customWidth="1"/>
    <col min="258" max="258" width="5.5703125" style="1" customWidth="1"/>
    <col min="259" max="259" width="13.7109375" style="1" customWidth="1"/>
    <col min="260" max="260" width="47.5703125" style="1" customWidth="1"/>
    <col min="261" max="261" width="28.5703125" style="1" customWidth="1"/>
    <col min="262" max="262" width="19.28515625" style="1" customWidth="1"/>
    <col min="263" max="266" width="18.5703125" style="1" customWidth="1"/>
    <col min="267" max="267" width="14.28515625" style="1" customWidth="1"/>
    <col min="268" max="268" width="16" style="1" customWidth="1"/>
    <col min="269" max="269" width="5" style="1" customWidth="1"/>
    <col min="270" max="290" width="0" style="1" hidden="1" customWidth="1"/>
    <col min="291" max="460" width="15.28515625" style="1"/>
    <col min="461" max="461" width="3.140625" style="1" customWidth="1"/>
    <col min="462" max="512" width="15.28515625" style="1"/>
    <col min="513" max="513" width="5" style="1" customWidth="1"/>
    <col min="514" max="514" width="5.5703125" style="1" customWidth="1"/>
    <col min="515" max="515" width="13.7109375" style="1" customWidth="1"/>
    <col min="516" max="516" width="47.5703125" style="1" customWidth="1"/>
    <col min="517" max="517" width="28.5703125" style="1" customWidth="1"/>
    <col min="518" max="518" width="19.28515625" style="1" customWidth="1"/>
    <col min="519" max="522" width="18.5703125" style="1" customWidth="1"/>
    <col min="523" max="523" width="14.28515625" style="1" customWidth="1"/>
    <col min="524" max="524" width="16" style="1" customWidth="1"/>
    <col min="525" max="525" width="5" style="1" customWidth="1"/>
    <col min="526" max="546" width="0" style="1" hidden="1" customWidth="1"/>
    <col min="547" max="716" width="15.28515625" style="1"/>
    <col min="717" max="717" width="3.140625" style="1" customWidth="1"/>
    <col min="718" max="768" width="15.28515625" style="1"/>
    <col min="769" max="769" width="5" style="1" customWidth="1"/>
    <col min="770" max="770" width="5.5703125" style="1" customWidth="1"/>
    <col min="771" max="771" width="13.7109375" style="1" customWidth="1"/>
    <col min="772" max="772" width="47.5703125" style="1" customWidth="1"/>
    <col min="773" max="773" width="28.5703125" style="1" customWidth="1"/>
    <col min="774" max="774" width="19.28515625" style="1" customWidth="1"/>
    <col min="775" max="778" width="18.5703125" style="1" customWidth="1"/>
    <col min="779" max="779" width="14.28515625" style="1" customWidth="1"/>
    <col min="780" max="780" width="16" style="1" customWidth="1"/>
    <col min="781" max="781" width="5" style="1" customWidth="1"/>
    <col min="782" max="802" width="0" style="1" hidden="1" customWidth="1"/>
    <col min="803" max="972" width="15.28515625" style="1"/>
    <col min="973" max="973" width="3.140625" style="1" customWidth="1"/>
    <col min="974" max="1024" width="15.28515625" style="1"/>
    <col min="1025" max="1025" width="5" style="1" customWidth="1"/>
    <col min="1026" max="1026" width="5.5703125" style="1" customWidth="1"/>
    <col min="1027" max="1027" width="13.7109375" style="1" customWidth="1"/>
    <col min="1028" max="1028" width="47.5703125" style="1" customWidth="1"/>
    <col min="1029" max="1029" width="28.5703125" style="1" customWidth="1"/>
    <col min="1030" max="1030" width="19.28515625" style="1" customWidth="1"/>
    <col min="1031" max="1034" width="18.5703125" style="1" customWidth="1"/>
    <col min="1035" max="1035" width="14.28515625" style="1" customWidth="1"/>
    <col min="1036" max="1036" width="16" style="1" customWidth="1"/>
    <col min="1037" max="1037" width="5" style="1" customWidth="1"/>
    <col min="1038" max="1058" width="0" style="1" hidden="1" customWidth="1"/>
    <col min="1059" max="1228" width="15.28515625" style="1"/>
    <col min="1229" max="1229" width="3.140625" style="1" customWidth="1"/>
    <col min="1230" max="1280" width="15.28515625" style="1"/>
    <col min="1281" max="1281" width="5" style="1" customWidth="1"/>
    <col min="1282" max="1282" width="5.5703125" style="1" customWidth="1"/>
    <col min="1283" max="1283" width="13.7109375" style="1" customWidth="1"/>
    <col min="1284" max="1284" width="47.5703125" style="1" customWidth="1"/>
    <col min="1285" max="1285" width="28.5703125" style="1" customWidth="1"/>
    <col min="1286" max="1286" width="19.28515625" style="1" customWidth="1"/>
    <col min="1287" max="1290" width="18.5703125" style="1" customWidth="1"/>
    <col min="1291" max="1291" width="14.28515625" style="1" customWidth="1"/>
    <col min="1292" max="1292" width="16" style="1" customWidth="1"/>
    <col min="1293" max="1293" width="5" style="1" customWidth="1"/>
    <col min="1294" max="1314" width="0" style="1" hidden="1" customWidth="1"/>
    <col min="1315" max="1484" width="15.28515625" style="1"/>
    <col min="1485" max="1485" width="3.140625" style="1" customWidth="1"/>
    <col min="1486" max="1536" width="15.28515625" style="1"/>
    <col min="1537" max="1537" width="5" style="1" customWidth="1"/>
    <col min="1538" max="1538" width="5.5703125" style="1" customWidth="1"/>
    <col min="1539" max="1539" width="13.7109375" style="1" customWidth="1"/>
    <col min="1540" max="1540" width="47.5703125" style="1" customWidth="1"/>
    <col min="1541" max="1541" width="28.5703125" style="1" customWidth="1"/>
    <col min="1542" max="1542" width="19.28515625" style="1" customWidth="1"/>
    <col min="1543" max="1546" width="18.5703125" style="1" customWidth="1"/>
    <col min="1547" max="1547" width="14.28515625" style="1" customWidth="1"/>
    <col min="1548" max="1548" width="16" style="1" customWidth="1"/>
    <col min="1549" max="1549" width="5" style="1" customWidth="1"/>
    <col min="1550" max="1570" width="0" style="1" hidden="1" customWidth="1"/>
    <col min="1571" max="1740" width="15.28515625" style="1"/>
    <col min="1741" max="1741" width="3.140625" style="1" customWidth="1"/>
    <col min="1742" max="1792" width="15.28515625" style="1"/>
    <col min="1793" max="1793" width="5" style="1" customWidth="1"/>
    <col min="1794" max="1794" width="5.5703125" style="1" customWidth="1"/>
    <col min="1795" max="1795" width="13.7109375" style="1" customWidth="1"/>
    <col min="1796" max="1796" width="47.5703125" style="1" customWidth="1"/>
    <col min="1797" max="1797" width="28.5703125" style="1" customWidth="1"/>
    <col min="1798" max="1798" width="19.28515625" style="1" customWidth="1"/>
    <col min="1799" max="1802" width="18.5703125" style="1" customWidth="1"/>
    <col min="1803" max="1803" width="14.28515625" style="1" customWidth="1"/>
    <col min="1804" max="1804" width="16" style="1" customWidth="1"/>
    <col min="1805" max="1805" width="5" style="1" customWidth="1"/>
    <col min="1806" max="1826" width="0" style="1" hidden="1" customWidth="1"/>
    <col min="1827" max="1996" width="15.28515625" style="1"/>
    <col min="1997" max="1997" width="3.140625" style="1" customWidth="1"/>
    <col min="1998" max="2048" width="15.28515625" style="1"/>
    <col min="2049" max="2049" width="5" style="1" customWidth="1"/>
    <col min="2050" max="2050" width="5.5703125" style="1" customWidth="1"/>
    <col min="2051" max="2051" width="13.7109375" style="1" customWidth="1"/>
    <col min="2052" max="2052" width="47.5703125" style="1" customWidth="1"/>
    <col min="2053" max="2053" width="28.5703125" style="1" customWidth="1"/>
    <col min="2054" max="2054" width="19.28515625" style="1" customWidth="1"/>
    <col min="2055" max="2058" width="18.5703125" style="1" customWidth="1"/>
    <col min="2059" max="2059" width="14.28515625" style="1" customWidth="1"/>
    <col min="2060" max="2060" width="16" style="1" customWidth="1"/>
    <col min="2061" max="2061" width="5" style="1" customWidth="1"/>
    <col min="2062" max="2082" width="0" style="1" hidden="1" customWidth="1"/>
    <col min="2083" max="2252" width="15.28515625" style="1"/>
    <col min="2253" max="2253" width="3.140625" style="1" customWidth="1"/>
    <col min="2254" max="2304" width="15.28515625" style="1"/>
    <col min="2305" max="2305" width="5" style="1" customWidth="1"/>
    <col min="2306" max="2306" width="5.5703125" style="1" customWidth="1"/>
    <col min="2307" max="2307" width="13.7109375" style="1" customWidth="1"/>
    <col min="2308" max="2308" width="47.5703125" style="1" customWidth="1"/>
    <col min="2309" max="2309" width="28.5703125" style="1" customWidth="1"/>
    <col min="2310" max="2310" width="19.28515625" style="1" customWidth="1"/>
    <col min="2311" max="2314" width="18.5703125" style="1" customWidth="1"/>
    <col min="2315" max="2315" width="14.28515625" style="1" customWidth="1"/>
    <col min="2316" max="2316" width="16" style="1" customWidth="1"/>
    <col min="2317" max="2317" width="5" style="1" customWidth="1"/>
    <col min="2318" max="2338" width="0" style="1" hidden="1" customWidth="1"/>
    <col min="2339" max="2508" width="15.28515625" style="1"/>
    <col min="2509" max="2509" width="3.140625" style="1" customWidth="1"/>
    <col min="2510" max="2560" width="15.28515625" style="1"/>
    <col min="2561" max="2561" width="5" style="1" customWidth="1"/>
    <col min="2562" max="2562" width="5.5703125" style="1" customWidth="1"/>
    <col min="2563" max="2563" width="13.7109375" style="1" customWidth="1"/>
    <col min="2564" max="2564" width="47.5703125" style="1" customWidth="1"/>
    <col min="2565" max="2565" width="28.5703125" style="1" customWidth="1"/>
    <col min="2566" max="2566" width="19.28515625" style="1" customWidth="1"/>
    <col min="2567" max="2570" width="18.5703125" style="1" customWidth="1"/>
    <col min="2571" max="2571" width="14.28515625" style="1" customWidth="1"/>
    <col min="2572" max="2572" width="16" style="1" customWidth="1"/>
    <col min="2573" max="2573" width="5" style="1" customWidth="1"/>
    <col min="2574" max="2594" width="0" style="1" hidden="1" customWidth="1"/>
    <col min="2595" max="2764" width="15.28515625" style="1"/>
    <col min="2765" max="2765" width="3.140625" style="1" customWidth="1"/>
    <col min="2766" max="2816" width="15.28515625" style="1"/>
    <col min="2817" max="2817" width="5" style="1" customWidth="1"/>
    <col min="2818" max="2818" width="5.5703125" style="1" customWidth="1"/>
    <col min="2819" max="2819" width="13.7109375" style="1" customWidth="1"/>
    <col min="2820" max="2820" width="47.5703125" style="1" customWidth="1"/>
    <col min="2821" max="2821" width="28.5703125" style="1" customWidth="1"/>
    <col min="2822" max="2822" width="19.28515625" style="1" customWidth="1"/>
    <col min="2823" max="2826" width="18.5703125" style="1" customWidth="1"/>
    <col min="2827" max="2827" width="14.28515625" style="1" customWidth="1"/>
    <col min="2828" max="2828" width="16" style="1" customWidth="1"/>
    <col min="2829" max="2829" width="5" style="1" customWidth="1"/>
    <col min="2830" max="2850" width="0" style="1" hidden="1" customWidth="1"/>
    <col min="2851" max="3020" width="15.28515625" style="1"/>
    <col min="3021" max="3021" width="3.140625" style="1" customWidth="1"/>
    <col min="3022" max="3072" width="15.28515625" style="1"/>
    <col min="3073" max="3073" width="5" style="1" customWidth="1"/>
    <col min="3074" max="3074" width="5.5703125" style="1" customWidth="1"/>
    <col min="3075" max="3075" width="13.7109375" style="1" customWidth="1"/>
    <col min="3076" max="3076" width="47.5703125" style="1" customWidth="1"/>
    <col min="3077" max="3077" width="28.5703125" style="1" customWidth="1"/>
    <col min="3078" max="3078" width="19.28515625" style="1" customWidth="1"/>
    <col min="3079" max="3082" width="18.5703125" style="1" customWidth="1"/>
    <col min="3083" max="3083" width="14.28515625" style="1" customWidth="1"/>
    <col min="3084" max="3084" width="16" style="1" customWidth="1"/>
    <col min="3085" max="3085" width="5" style="1" customWidth="1"/>
    <col min="3086" max="3106" width="0" style="1" hidden="1" customWidth="1"/>
    <col min="3107" max="3276" width="15.28515625" style="1"/>
    <col min="3277" max="3277" width="3.140625" style="1" customWidth="1"/>
    <col min="3278" max="3328" width="15.28515625" style="1"/>
    <col min="3329" max="3329" width="5" style="1" customWidth="1"/>
    <col min="3330" max="3330" width="5.5703125" style="1" customWidth="1"/>
    <col min="3331" max="3331" width="13.7109375" style="1" customWidth="1"/>
    <col min="3332" max="3332" width="47.5703125" style="1" customWidth="1"/>
    <col min="3333" max="3333" width="28.5703125" style="1" customWidth="1"/>
    <col min="3334" max="3334" width="19.28515625" style="1" customWidth="1"/>
    <col min="3335" max="3338" width="18.5703125" style="1" customWidth="1"/>
    <col min="3339" max="3339" width="14.28515625" style="1" customWidth="1"/>
    <col min="3340" max="3340" width="16" style="1" customWidth="1"/>
    <col min="3341" max="3341" width="5" style="1" customWidth="1"/>
    <col min="3342" max="3362" width="0" style="1" hidden="1" customWidth="1"/>
    <col min="3363" max="3532" width="15.28515625" style="1"/>
    <col min="3533" max="3533" width="3.140625" style="1" customWidth="1"/>
    <col min="3534" max="3584" width="15.28515625" style="1"/>
    <col min="3585" max="3585" width="5" style="1" customWidth="1"/>
    <col min="3586" max="3586" width="5.5703125" style="1" customWidth="1"/>
    <col min="3587" max="3587" width="13.7109375" style="1" customWidth="1"/>
    <col min="3588" max="3588" width="47.5703125" style="1" customWidth="1"/>
    <col min="3589" max="3589" width="28.5703125" style="1" customWidth="1"/>
    <col min="3590" max="3590" width="19.28515625" style="1" customWidth="1"/>
    <col min="3591" max="3594" width="18.5703125" style="1" customWidth="1"/>
    <col min="3595" max="3595" width="14.28515625" style="1" customWidth="1"/>
    <col min="3596" max="3596" width="16" style="1" customWidth="1"/>
    <col min="3597" max="3597" width="5" style="1" customWidth="1"/>
    <col min="3598" max="3618" width="0" style="1" hidden="1" customWidth="1"/>
    <col min="3619" max="3788" width="15.28515625" style="1"/>
    <col min="3789" max="3789" width="3.140625" style="1" customWidth="1"/>
    <col min="3790" max="3840" width="15.28515625" style="1"/>
    <col min="3841" max="3841" width="5" style="1" customWidth="1"/>
    <col min="3842" max="3842" width="5.5703125" style="1" customWidth="1"/>
    <col min="3843" max="3843" width="13.7109375" style="1" customWidth="1"/>
    <col min="3844" max="3844" width="47.5703125" style="1" customWidth="1"/>
    <col min="3845" max="3845" width="28.5703125" style="1" customWidth="1"/>
    <col min="3846" max="3846" width="19.28515625" style="1" customWidth="1"/>
    <col min="3847" max="3850" width="18.5703125" style="1" customWidth="1"/>
    <col min="3851" max="3851" width="14.28515625" style="1" customWidth="1"/>
    <col min="3852" max="3852" width="16" style="1" customWidth="1"/>
    <col min="3853" max="3853" width="5" style="1" customWidth="1"/>
    <col min="3854" max="3874" width="0" style="1" hidden="1" customWidth="1"/>
    <col min="3875" max="4044" width="15.28515625" style="1"/>
    <col min="4045" max="4045" width="3.140625" style="1" customWidth="1"/>
    <col min="4046" max="4096" width="15.28515625" style="1"/>
    <col min="4097" max="4097" width="5" style="1" customWidth="1"/>
    <col min="4098" max="4098" width="5.5703125" style="1" customWidth="1"/>
    <col min="4099" max="4099" width="13.7109375" style="1" customWidth="1"/>
    <col min="4100" max="4100" width="47.5703125" style="1" customWidth="1"/>
    <col min="4101" max="4101" width="28.5703125" style="1" customWidth="1"/>
    <col min="4102" max="4102" width="19.28515625" style="1" customWidth="1"/>
    <col min="4103" max="4106" width="18.5703125" style="1" customWidth="1"/>
    <col min="4107" max="4107" width="14.28515625" style="1" customWidth="1"/>
    <col min="4108" max="4108" width="16" style="1" customWidth="1"/>
    <col min="4109" max="4109" width="5" style="1" customWidth="1"/>
    <col min="4110" max="4130" width="0" style="1" hidden="1" customWidth="1"/>
    <col min="4131" max="4300" width="15.28515625" style="1"/>
    <col min="4301" max="4301" width="3.140625" style="1" customWidth="1"/>
    <col min="4302" max="4352" width="15.28515625" style="1"/>
    <col min="4353" max="4353" width="5" style="1" customWidth="1"/>
    <col min="4354" max="4354" width="5.5703125" style="1" customWidth="1"/>
    <col min="4355" max="4355" width="13.7109375" style="1" customWidth="1"/>
    <col min="4356" max="4356" width="47.5703125" style="1" customWidth="1"/>
    <col min="4357" max="4357" width="28.5703125" style="1" customWidth="1"/>
    <col min="4358" max="4358" width="19.28515625" style="1" customWidth="1"/>
    <col min="4359" max="4362" width="18.5703125" style="1" customWidth="1"/>
    <col min="4363" max="4363" width="14.28515625" style="1" customWidth="1"/>
    <col min="4364" max="4364" width="16" style="1" customWidth="1"/>
    <col min="4365" max="4365" width="5" style="1" customWidth="1"/>
    <col min="4366" max="4386" width="0" style="1" hidden="1" customWidth="1"/>
    <col min="4387" max="4556" width="15.28515625" style="1"/>
    <col min="4557" max="4557" width="3.140625" style="1" customWidth="1"/>
    <col min="4558" max="4608" width="15.28515625" style="1"/>
    <col min="4609" max="4609" width="5" style="1" customWidth="1"/>
    <col min="4610" max="4610" width="5.5703125" style="1" customWidth="1"/>
    <col min="4611" max="4611" width="13.7109375" style="1" customWidth="1"/>
    <col min="4612" max="4612" width="47.5703125" style="1" customWidth="1"/>
    <col min="4613" max="4613" width="28.5703125" style="1" customWidth="1"/>
    <col min="4614" max="4614" width="19.28515625" style="1" customWidth="1"/>
    <col min="4615" max="4618" width="18.5703125" style="1" customWidth="1"/>
    <col min="4619" max="4619" width="14.28515625" style="1" customWidth="1"/>
    <col min="4620" max="4620" width="16" style="1" customWidth="1"/>
    <col min="4621" max="4621" width="5" style="1" customWidth="1"/>
    <col min="4622" max="4642" width="0" style="1" hidden="1" customWidth="1"/>
    <col min="4643" max="4812" width="15.28515625" style="1"/>
    <col min="4813" max="4813" width="3.140625" style="1" customWidth="1"/>
    <col min="4814" max="4864" width="15.28515625" style="1"/>
    <col min="4865" max="4865" width="5" style="1" customWidth="1"/>
    <col min="4866" max="4866" width="5.5703125" style="1" customWidth="1"/>
    <col min="4867" max="4867" width="13.7109375" style="1" customWidth="1"/>
    <col min="4868" max="4868" width="47.5703125" style="1" customWidth="1"/>
    <col min="4869" max="4869" width="28.5703125" style="1" customWidth="1"/>
    <col min="4870" max="4870" width="19.28515625" style="1" customWidth="1"/>
    <col min="4871" max="4874" width="18.5703125" style="1" customWidth="1"/>
    <col min="4875" max="4875" width="14.28515625" style="1" customWidth="1"/>
    <col min="4876" max="4876" width="16" style="1" customWidth="1"/>
    <col min="4877" max="4877" width="5" style="1" customWidth="1"/>
    <col min="4878" max="4898" width="0" style="1" hidden="1" customWidth="1"/>
    <col min="4899" max="5068" width="15.28515625" style="1"/>
    <col min="5069" max="5069" width="3.140625" style="1" customWidth="1"/>
    <col min="5070" max="5120" width="15.28515625" style="1"/>
    <col min="5121" max="5121" width="5" style="1" customWidth="1"/>
    <col min="5122" max="5122" width="5.5703125" style="1" customWidth="1"/>
    <col min="5123" max="5123" width="13.7109375" style="1" customWidth="1"/>
    <col min="5124" max="5124" width="47.5703125" style="1" customWidth="1"/>
    <col min="5125" max="5125" width="28.5703125" style="1" customWidth="1"/>
    <col min="5126" max="5126" width="19.28515625" style="1" customWidth="1"/>
    <col min="5127" max="5130" width="18.5703125" style="1" customWidth="1"/>
    <col min="5131" max="5131" width="14.28515625" style="1" customWidth="1"/>
    <col min="5132" max="5132" width="16" style="1" customWidth="1"/>
    <col min="5133" max="5133" width="5" style="1" customWidth="1"/>
    <col min="5134" max="5154" width="0" style="1" hidden="1" customWidth="1"/>
    <col min="5155" max="5324" width="15.28515625" style="1"/>
    <col min="5325" max="5325" width="3.140625" style="1" customWidth="1"/>
    <col min="5326" max="5376" width="15.28515625" style="1"/>
    <col min="5377" max="5377" width="5" style="1" customWidth="1"/>
    <col min="5378" max="5378" width="5.5703125" style="1" customWidth="1"/>
    <col min="5379" max="5379" width="13.7109375" style="1" customWidth="1"/>
    <col min="5380" max="5380" width="47.5703125" style="1" customWidth="1"/>
    <col min="5381" max="5381" width="28.5703125" style="1" customWidth="1"/>
    <col min="5382" max="5382" width="19.28515625" style="1" customWidth="1"/>
    <col min="5383" max="5386" width="18.5703125" style="1" customWidth="1"/>
    <col min="5387" max="5387" width="14.28515625" style="1" customWidth="1"/>
    <col min="5388" max="5388" width="16" style="1" customWidth="1"/>
    <col min="5389" max="5389" width="5" style="1" customWidth="1"/>
    <col min="5390" max="5410" width="0" style="1" hidden="1" customWidth="1"/>
    <col min="5411" max="5580" width="15.28515625" style="1"/>
    <col min="5581" max="5581" width="3.140625" style="1" customWidth="1"/>
    <col min="5582" max="5632" width="15.28515625" style="1"/>
    <col min="5633" max="5633" width="5" style="1" customWidth="1"/>
    <col min="5634" max="5634" width="5.5703125" style="1" customWidth="1"/>
    <col min="5635" max="5635" width="13.7109375" style="1" customWidth="1"/>
    <col min="5636" max="5636" width="47.5703125" style="1" customWidth="1"/>
    <col min="5637" max="5637" width="28.5703125" style="1" customWidth="1"/>
    <col min="5638" max="5638" width="19.28515625" style="1" customWidth="1"/>
    <col min="5639" max="5642" width="18.5703125" style="1" customWidth="1"/>
    <col min="5643" max="5643" width="14.28515625" style="1" customWidth="1"/>
    <col min="5644" max="5644" width="16" style="1" customWidth="1"/>
    <col min="5645" max="5645" width="5" style="1" customWidth="1"/>
    <col min="5646" max="5666" width="0" style="1" hidden="1" customWidth="1"/>
    <col min="5667" max="5836" width="15.28515625" style="1"/>
    <col min="5837" max="5837" width="3.140625" style="1" customWidth="1"/>
    <col min="5838" max="5888" width="15.28515625" style="1"/>
    <col min="5889" max="5889" width="5" style="1" customWidth="1"/>
    <col min="5890" max="5890" width="5.5703125" style="1" customWidth="1"/>
    <col min="5891" max="5891" width="13.7109375" style="1" customWidth="1"/>
    <col min="5892" max="5892" width="47.5703125" style="1" customWidth="1"/>
    <col min="5893" max="5893" width="28.5703125" style="1" customWidth="1"/>
    <col min="5894" max="5894" width="19.28515625" style="1" customWidth="1"/>
    <col min="5895" max="5898" width="18.5703125" style="1" customWidth="1"/>
    <col min="5899" max="5899" width="14.28515625" style="1" customWidth="1"/>
    <col min="5900" max="5900" width="16" style="1" customWidth="1"/>
    <col min="5901" max="5901" width="5" style="1" customWidth="1"/>
    <col min="5902" max="5922" width="0" style="1" hidden="1" customWidth="1"/>
    <col min="5923" max="6092" width="15.28515625" style="1"/>
    <col min="6093" max="6093" width="3.140625" style="1" customWidth="1"/>
    <col min="6094" max="6144" width="15.28515625" style="1"/>
    <col min="6145" max="6145" width="5" style="1" customWidth="1"/>
    <col min="6146" max="6146" width="5.5703125" style="1" customWidth="1"/>
    <col min="6147" max="6147" width="13.7109375" style="1" customWidth="1"/>
    <col min="6148" max="6148" width="47.5703125" style="1" customWidth="1"/>
    <col min="6149" max="6149" width="28.5703125" style="1" customWidth="1"/>
    <col min="6150" max="6150" width="19.28515625" style="1" customWidth="1"/>
    <col min="6151" max="6154" width="18.5703125" style="1" customWidth="1"/>
    <col min="6155" max="6155" width="14.28515625" style="1" customWidth="1"/>
    <col min="6156" max="6156" width="16" style="1" customWidth="1"/>
    <col min="6157" max="6157" width="5" style="1" customWidth="1"/>
    <col min="6158" max="6178" width="0" style="1" hidden="1" customWidth="1"/>
    <col min="6179" max="6348" width="15.28515625" style="1"/>
    <col min="6349" max="6349" width="3.140625" style="1" customWidth="1"/>
    <col min="6350" max="6400" width="15.28515625" style="1"/>
    <col min="6401" max="6401" width="5" style="1" customWidth="1"/>
    <col min="6402" max="6402" width="5.5703125" style="1" customWidth="1"/>
    <col min="6403" max="6403" width="13.7109375" style="1" customWidth="1"/>
    <col min="6404" max="6404" width="47.5703125" style="1" customWidth="1"/>
    <col min="6405" max="6405" width="28.5703125" style="1" customWidth="1"/>
    <col min="6406" max="6406" width="19.28515625" style="1" customWidth="1"/>
    <col min="6407" max="6410" width="18.5703125" style="1" customWidth="1"/>
    <col min="6411" max="6411" width="14.28515625" style="1" customWidth="1"/>
    <col min="6412" max="6412" width="16" style="1" customWidth="1"/>
    <col min="6413" max="6413" width="5" style="1" customWidth="1"/>
    <col min="6414" max="6434" width="0" style="1" hidden="1" customWidth="1"/>
    <col min="6435" max="6604" width="15.28515625" style="1"/>
    <col min="6605" max="6605" width="3.140625" style="1" customWidth="1"/>
    <col min="6606" max="6656" width="15.28515625" style="1"/>
    <col min="6657" max="6657" width="5" style="1" customWidth="1"/>
    <col min="6658" max="6658" width="5.5703125" style="1" customWidth="1"/>
    <col min="6659" max="6659" width="13.7109375" style="1" customWidth="1"/>
    <col min="6660" max="6660" width="47.5703125" style="1" customWidth="1"/>
    <col min="6661" max="6661" width="28.5703125" style="1" customWidth="1"/>
    <col min="6662" max="6662" width="19.28515625" style="1" customWidth="1"/>
    <col min="6663" max="6666" width="18.5703125" style="1" customWidth="1"/>
    <col min="6667" max="6667" width="14.28515625" style="1" customWidth="1"/>
    <col min="6668" max="6668" width="16" style="1" customWidth="1"/>
    <col min="6669" max="6669" width="5" style="1" customWidth="1"/>
    <col min="6670" max="6690" width="0" style="1" hidden="1" customWidth="1"/>
    <col min="6691" max="6860" width="15.28515625" style="1"/>
    <col min="6861" max="6861" width="3.140625" style="1" customWidth="1"/>
    <col min="6862" max="6912" width="15.28515625" style="1"/>
    <col min="6913" max="6913" width="5" style="1" customWidth="1"/>
    <col min="6914" max="6914" width="5.5703125" style="1" customWidth="1"/>
    <col min="6915" max="6915" width="13.7109375" style="1" customWidth="1"/>
    <col min="6916" max="6916" width="47.5703125" style="1" customWidth="1"/>
    <col min="6917" max="6917" width="28.5703125" style="1" customWidth="1"/>
    <col min="6918" max="6918" width="19.28515625" style="1" customWidth="1"/>
    <col min="6919" max="6922" width="18.5703125" style="1" customWidth="1"/>
    <col min="6923" max="6923" width="14.28515625" style="1" customWidth="1"/>
    <col min="6924" max="6924" width="16" style="1" customWidth="1"/>
    <col min="6925" max="6925" width="5" style="1" customWidth="1"/>
    <col min="6926" max="6946" width="0" style="1" hidden="1" customWidth="1"/>
    <col min="6947" max="7116" width="15.28515625" style="1"/>
    <col min="7117" max="7117" width="3.140625" style="1" customWidth="1"/>
    <col min="7118" max="7168" width="15.28515625" style="1"/>
    <col min="7169" max="7169" width="5" style="1" customWidth="1"/>
    <col min="7170" max="7170" width="5.5703125" style="1" customWidth="1"/>
    <col min="7171" max="7171" width="13.7109375" style="1" customWidth="1"/>
    <col min="7172" max="7172" width="47.5703125" style="1" customWidth="1"/>
    <col min="7173" max="7173" width="28.5703125" style="1" customWidth="1"/>
    <col min="7174" max="7174" width="19.28515625" style="1" customWidth="1"/>
    <col min="7175" max="7178" width="18.5703125" style="1" customWidth="1"/>
    <col min="7179" max="7179" width="14.28515625" style="1" customWidth="1"/>
    <col min="7180" max="7180" width="16" style="1" customWidth="1"/>
    <col min="7181" max="7181" width="5" style="1" customWidth="1"/>
    <col min="7182" max="7202" width="0" style="1" hidden="1" customWidth="1"/>
    <col min="7203" max="7372" width="15.28515625" style="1"/>
    <col min="7373" max="7373" width="3.140625" style="1" customWidth="1"/>
    <col min="7374" max="7424" width="15.28515625" style="1"/>
    <col min="7425" max="7425" width="5" style="1" customWidth="1"/>
    <col min="7426" max="7426" width="5.5703125" style="1" customWidth="1"/>
    <col min="7427" max="7427" width="13.7109375" style="1" customWidth="1"/>
    <col min="7428" max="7428" width="47.5703125" style="1" customWidth="1"/>
    <col min="7429" max="7429" width="28.5703125" style="1" customWidth="1"/>
    <col min="7430" max="7430" width="19.28515625" style="1" customWidth="1"/>
    <col min="7431" max="7434" width="18.5703125" style="1" customWidth="1"/>
    <col min="7435" max="7435" width="14.28515625" style="1" customWidth="1"/>
    <col min="7436" max="7436" width="16" style="1" customWidth="1"/>
    <col min="7437" max="7437" width="5" style="1" customWidth="1"/>
    <col min="7438" max="7458" width="0" style="1" hidden="1" customWidth="1"/>
    <col min="7459" max="7628" width="15.28515625" style="1"/>
    <col min="7629" max="7629" width="3.140625" style="1" customWidth="1"/>
    <col min="7630" max="7680" width="15.28515625" style="1"/>
    <col min="7681" max="7681" width="5" style="1" customWidth="1"/>
    <col min="7682" max="7682" width="5.5703125" style="1" customWidth="1"/>
    <col min="7683" max="7683" width="13.7109375" style="1" customWidth="1"/>
    <col min="7684" max="7684" width="47.5703125" style="1" customWidth="1"/>
    <col min="7685" max="7685" width="28.5703125" style="1" customWidth="1"/>
    <col min="7686" max="7686" width="19.28515625" style="1" customWidth="1"/>
    <col min="7687" max="7690" width="18.5703125" style="1" customWidth="1"/>
    <col min="7691" max="7691" width="14.28515625" style="1" customWidth="1"/>
    <col min="7692" max="7692" width="16" style="1" customWidth="1"/>
    <col min="7693" max="7693" width="5" style="1" customWidth="1"/>
    <col min="7694" max="7714" width="0" style="1" hidden="1" customWidth="1"/>
    <col min="7715" max="7884" width="15.28515625" style="1"/>
    <col min="7885" max="7885" width="3.140625" style="1" customWidth="1"/>
    <col min="7886" max="7936" width="15.28515625" style="1"/>
    <col min="7937" max="7937" width="5" style="1" customWidth="1"/>
    <col min="7938" max="7938" width="5.5703125" style="1" customWidth="1"/>
    <col min="7939" max="7939" width="13.7109375" style="1" customWidth="1"/>
    <col min="7940" max="7940" width="47.5703125" style="1" customWidth="1"/>
    <col min="7941" max="7941" width="28.5703125" style="1" customWidth="1"/>
    <col min="7942" max="7942" width="19.28515625" style="1" customWidth="1"/>
    <col min="7943" max="7946" width="18.5703125" style="1" customWidth="1"/>
    <col min="7947" max="7947" width="14.28515625" style="1" customWidth="1"/>
    <col min="7948" max="7948" width="16" style="1" customWidth="1"/>
    <col min="7949" max="7949" width="5" style="1" customWidth="1"/>
    <col min="7950" max="7970" width="0" style="1" hidden="1" customWidth="1"/>
    <col min="7971" max="8140" width="15.28515625" style="1"/>
    <col min="8141" max="8141" width="3.140625" style="1" customWidth="1"/>
    <col min="8142" max="8192" width="15.28515625" style="1"/>
    <col min="8193" max="8193" width="5" style="1" customWidth="1"/>
    <col min="8194" max="8194" width="5.5703125" style="1" customWidth="1"/>
    <col min="8195" max="8195" width="13.7109375" style="1" customWidth="1"/>
    <col min="8196" max="8196" width="47.5703125" style="1" customWidth="1"/>
    <col min="8197" max="8197" width="28.5703125" style="1" customWidth="1"/>
    <col min="8198" max="8198" width="19.28515625" style="1" customWidth="1"/>
    <col min="8199" max="8202" width="18.5703125" style="1" customWidth="1"/>
    <col min="8203" max="8203" width="14.28515625" style="1" customWidth="1"/>
    <col min="8204" max="8204" width="16" style="1" customWidth="1"/>
    <col min="8205" max="8205" width="5" style="1" customWidth="1"/>
    <col min="8206" max="8226" width="0" style="1" hidden="1" customWidth="1"/>
    <col min="8227" max="8396" width="15.28515625" style="1"/>
    <col min="8397" max="8397" width="3.140625" style="1" customWidth="1"/>
    <col min="8398" max="8448" width="15.28515625" style="1"/>
    <col min="8449" max="8449" width="5" style="1" customWidth="1"/>
    <col min="8450" max="8450" width="5.5703125" style="1" customWidth="1"/>
    <col min="8451" max="8451" width="13.7109375" style="1" customWidth="1"/>
    <col min="8452" max="8452" width="47.5703125" style="1" customWidth="1"/>
    <col min="8453" max="8453" width="28.5703125" style="1" customWidth="1"/>
    <col min="8454" max="8454" width="19.28515625" style="1" customWidth="1"/>
    <col min="8455" max="8458" width="18.5703125" style="1" customWidth="1"/>
    <col min="8459" max="8459" width="14.28515625" style="1" customWidth="1"/>
    <col min="8460" max="8460" width="16" style="1" customWidth="1"/>
    <col min="8461" max="8461" width="5" style="1" customWidth="1"/>
    <col min="8462" max="8482" width="0" style="1" hidden="1" customWidth="1"/>
    <col min="8483" max="8652" width="15.28515625" style="1"/>
    <col min="8653" max="8653" width="3.140625" style="1" customWidth="1"/>
    <col min="8654" max="8704" width="15.28515625" style="1"/>
    <col min="8705" max="8705" width="5" style="1" customWidth="1"/>
    <col min="8706" max="8706" width="5.5703125" style="1" customWidth="1"/>
    <col min="8707" max="8707" width="13.7109375" style="1" customWidth="1"/>
    <col min="8708" max="8708" width="47.5703125" style="1" customWidth="1"/>
    <col min="8709" max="8709" width="28.5703125" style="1" customWidth="1"/>
    <col min="8710" max="8710" width="19.28515625" style="1" customWidth="1"/>
    <col min="8711" max="8714" width="18.5703125" style="1" customWidth="1"/>
    <col min="8715" max="8715" width="14.28515625" style="1" customWidth="1"/>
    <col min="8716" max="8716" width="16" style="1" customWidth="1"/>
    <col min="8717" max="8717" width="5" style="1" customWidth="1"/>
    <col min="8718" max="8738" width="0" style="1" hidden="1" customWidth="1"/>
    <col min="8739" max="8908" width="15.28515625" style="1"/>
    <col min="8909" max="8909" width="3.140625" style="1" customWidth="1"/>
    <col min="8910" max="8960" width="15.28515625" style="1"/>
    <col min="8961" max="8961" width="5" style="1" customWidth="1"/>
    <col min="8962" max="8962" width="5.5703125" style="1" customWidth="1"/>
    <col min="8963" max="8963" width="13.7109375" style="1" customWidth="1"/>
    <col min="8964" max="8964" width="47.5703125" style="1" customWidth="1"/>
    <col min="8965" max="8965" width="28.5703125" style="1" customWidth="1"/>
    <col min="8966" max="8966" width="19.28515625" style="1" customWidth="1"/>
    <col min="8967" max="8970" width="18.5703125" style="1" customWidth="1"/>
    <col min="8971" max="8971" width="14.28515625" style="1" customWidth="1"/>
    <col min="8972" max="8972" width="16" style="1" customWidth="1"/>
    <col min="8973" max="8973" width="5" style="1" customWidth="1"/>
    <col min="8974" max="8994" width="0" style="1" hidden="1" customWidth="1"/>
    <col min="8995" max="9164" width="15.28515625" style="1"/>
    <col min="9165" max="9165" width="3.140625" style="1" customWidth="1"/>
    <col min="9166" max="9216" width="15.28515625" style="1"/>
    <col min="9217" max="9217" width="5" style="1" customWidth="1"/>
    <col min="9218" max="9218" width="5.5703125" style="1" customWidth="1"/>
    <col min="9219" max="9219" width="13.7109375" style="1" customWidth="1"/>
    <col min="9220" max="9220" width="47.5703125" style="1" customWidth="1"/>
    <col min="9221" max="9221" width="28.5703125" style="1" customWidth="1"/>
    <col min="9222" max="9222" width="19.28515625" style="1" customWidth="1"/>
    <col min="9223" max="9226" width="18.5703125" style="1" customWidth="1"/>
    <col min="9227" max="9227" width="14.28515625" style="1" customWidth="1"/>
    <col min="9228" max="9228" width="16" style="1" customWidth="1"/>
    <col min="9229" max="9229" width="5" style="1" customWidth="1"/>
    <col min="9230" max="9250" width="0" style="1" hidden="1" customWidth="1"/>
    <col min="9251" max="9420" width="15.28515625" style="1"/>
    <col min="9421" max="9421" width="3.140625" style="1" customWidth="1"/>
    <col min="9422" max="9472" width="15.28515625" style="1"/>
    <col min="9473" max="9473" width="5" style="1" customWidth="1"/>
    <col min="9474" max="9474" width="5.5703125" style="1" customWidth="1"/>
    <col min="9475" max="9475" width="13.7109375" style="1" customWidth="1"/>
    <col min="9476" max="9476" width="47.5703125" style="1" customWidth="1"/>
    <col min="9477" max="9477" width="28.5703125" style="1" customWidth="1"/>
    <col min="9478" max="9478" width="19.28515625" style="1" customWidth="1"/>
    <col min="9479" max="9482" width="18.5703125" style="1" customWidth="1"/>
    <col min="9483" max="9483" width="14.28515625" style="1" customWidth="1"/>
    <col min="9484" max="9484" width="16" style="1" customWidth="1"/>
    <col min="9485" max="9485" width="5" style="1" customWidth="1"/>
    <col min="9486" max="9506" width="0" style="1" hidden="1" customWidth="1"/>
    <col min="9507" max="9676" width="15.28515625" style="1"/>
    <col min="9677" max="9677" width="3.140625" style="1" customWidth="1"/>
    <col min="9678" max="9728" width="15.28515625" style="1"/>
    <col min="9729" max="9729" width="5" style="1" customWidth="1"/>
    <col min="9730" max="9730" width="5.5703125" style="1" customWidth="1"/>
    <col min="9731" max="9731" width="13.7109375" style="1" customWidth="1"/>
    <col min="9732" max="9732" width="47.5703125" style="1" customWidth="1"/>
    <col min="9733" max="9733" width="28.5703125" style="1" customWidth="1"/>
    <col min="9734" max="9734" width="19.28515625" style="1" customWidth="1"/>
    <col min="9735" max="9738" width="18.5703125" style="1" customWidth="1"/>
    <col min="9739" max="9739" width="14.28515625" style="1" customWidth="1"/>
    <col min="9740" max="9740" width="16" style="1" customWidth="1"/>
    <col min="9741" max="9741" width="5" style="1" customWidth="1"/>
    <col min="9742" max="9762" width="0" style="1" hidden="1" customWidth="1"/>
    <col min="9763" max="9932" width="15.28515625" style="1"/>
    <col min="9933" max="9933" width="3.140625" style="1" customWidth="1"/>
    <col min="9934" max="9984" width="15.28515625" style="1"/>
    <col min="9985" max="9985" width="5" style="1" customWidth="1"/>
    <col min="9986" max="9986" width="5.5703125" style="1" customWidth="1"/>
    <col min="9987" max="9987" width="13.7109375" style="1" customWidth="1"/>
    <col min="9988" max="9988" width="47.5703125" style="1" customWidth="1"/>
    <col min="9989" max="9989" width="28.5703125" style="1" customWidth="1"/>
    <col min="9990" max="9990" width="19.28515625" style="1" customWidth="1"/>
    <col min="9991" max="9994" width="18.5703125" style="1" customWidth="1"/>
    <col min="9995" max="9995" width="14.28515625" style="1" customWidth="1"/>
    <col min="9996" max="9996" width="16" style="1" customWidth="1"/>
    <col min="9997" max="9997" width="5" style="1" customWidth="1"/>
    <col min="9998" max="10018" width="0" style="1" hidden="1" customWidth="1"/>
    <col min="10019" max="10188" width="15.28515625" style="1"/>
    <col min="10189" max="10189" width="3.140625" style="1" customWidth="1"/>
    <col min="10190" max="10240" width="15.28515625" style="1"/>
    <col min="10241" max="10241" width="5" style="1" customWidth="1"/>
    <col min="10242" max="10242" width="5.5703125" style="1" customWidth="1"/>
    <col min="10243" max="10243" width="13.7109375" style="1" customWidth="1"/>
    <col min="10244" max="10244" width="47.5703125" style="1" customWidth="1"/>
    <col min="10245" max="10245" width="28.5703125" style="1" customWidth="1"/>
    <col min="10246" max="10246" width="19.28515625" style="1" customWidth="1"/>
    <col min="10247" max="10250" width="18.5703125" style="1" customWidth="1"/>
    <col min="10251" max="10251" width="14.28515625" style="1" customWidth="1"/>
    <col min="10252" max="10252" width="16" style="1" customWidth="1"/>
    <col min="10253" max="10253" width="5" style="1" customWidth="1"/>
    <col min="10254" max="10274" width="0" style="1" hidden="1" customWidth="1"/>
    <col min="10275" max="10444" width="15.28515625" style="1"/>
    <col min="10445" max="10445" width="3.140625" style="1" customWidth="1"/>
    <col min="10446" max="10496" width="15.28515625" style="1"/>
    <col min="10497" max="10497" width="5" style="1" customWidth="1"/>
    <col min="10498" max="10498" width="5.5703125" style="1" customWidth="1"/>
    <col min="10499" max="10499" width="13.7109375" style="1" customWidth="1"/>
    <col min="10500" max="10500" width="47.5703125" style="1" customWidth="1"/>
    <col min="10501" max="10501" width="28.5703125" style="1" customWidth="1"/>
    <col min="10502" max="10502" width="19.28515625" style="1" customWidth="1"/>
    <col min="10503" max="10506" width="18.5703125" style="1" customWidth="1"/>
    <col min="10507" max="10507" width="14.28515625" style="1" customWidth="1"/>
    <col min="10508" max="10508" width="16" style="1" customWidth="1"/>
    <col min="10509" max="10509" width="5" style="1" customWidth="1"/>
    <col min="10510" max="10530" width="0" style="1" hidden="1" customWidth="1"/>
    <col min="10531" max="10700" width="15.28515625" style="1"/>
    <col min="10701" max="10701" width="3.140625" style="1" customWidth="1"/>
    <col min="10702" max="10752" width="15.28515625" style="1"/>
    <col min="10753" max="10753" width="5" style="1" customWidth="1"/>
    <col min="10754" max="10754" width="5.5703125" style="1" customWidth="1"/>
    <col min="10755" max="10755" width="13.7109375" style="1" customWidth="1"/>
    <col min="10756" max="10756" width="47.5703125" style="1" customWidth="1"/>
    <col min="10757" max="10757" width="28.5703125" style="1" customWidth="1"/>
    <col min="10758" max="10758" width="19.28515625" style="1" customWidth="1"/>
    <col min="10759" max="10762" width="18.5703125" style="1" customWidth="1"/>
    <col min="10763" max="10763" width="14.28515625" style="1" customWidth="1"/>
    <col min="10764" max="10764" width="16" style="1" customWidth="1"/>
    <col min="10765" max="10765" width="5" style="1" customWidth="1"/>
    <col min="10766" max="10786" width="0" style="1" hidden="1" customWidth="1"/>
    <col min="10787" max="10956" width="15.28515625" style="1"/>
    <col min="10957" max="10957" width="3.140625" style="1" customWidth="1"/>
    <col min="10958" max="11008" width="15.28515625" style="1"/>
    <col min="11009" max="11009" width="5" style="1" customWidth="1"/>
    <col min="11010" max="11010" width="5.5703125" style="1" customWidth="1"/>
    <col min="11011" max="11011" width="13.7109375" style="1" customWidth="1"/>
    <col min="11012" max="11012" width="47.5703125" style="1" customWidth="1"/>
    <col min="11013" max="11013" width="28.5703125" style="1" customWidth="1"/>
    <col min="11014" max="11014" width="19.28515625" style="1" customWidth="1"/>
    <col min="11015" max="11018" width="18.5703125" style="1" customWidth="1"/>
    <col min="11019" max="11019" width="14.28515625" style="1" customWidth="1"/>
    <col min="11020" max="11020" width="16" style="1" customWidth="1"/>
    <col min="11021" max="11021" width="5" style="1" customWidth="1"/>
    <col min="11022" max="11042" width="0" style="1" hidden="1" customWidth="1"/>
    <col min="11043" max="11212" width="15.28515625" style="1"/>
    <col min="11213" max="11213" width="3.140625" style="1" customWidth="1"/>
    <col min="11214" max="11264" width="15.28515625" style="1"/>
    <col min="11265" max="11265" width="5" style="1" customWidth="1"/>
    <col min="11266" max="11266" width="5.5703125" style="1" customWidth="1"/>
    <col min="11267" max="11267" width="13.7109375" style="1" customWidth="1"/>
    <col min="11268" max="11268" width="47.5703125" style="1" customWidth="1"/>
    <col min="11269" max="11269" width="28.5703125" style="1" customWidth="1"/>
    <col min="11270" max="11270" width="19.28515625" style="1" customWidth="1"/>
    <col min="11271" max="11274" width="18.5703125" style="1" customWidth="1"/>
    <col min="11275" max="11275" width="14.28515625" style="1" customWidth="1"/>
    <col min="11276" max="11276" width="16" style="1" customWidth="1"/>
    <col min="11277" max="11277" width="5" style="1" customWidth="1"/>
    <col min="11278" max="11298" width="0" style="1" hidden="1" customWidth="1"/>
    <col min="11299" max="11468" width="15.28515625" style="1"/>
    <col min="11469" max="11469" width="3.140625" style="1" customWidth="1"/>
    <col min="11470" max="11520" width="15.28515625" style="1"/>
    <col min="11521" max="11521" width="5" style="1" customWidth="1"/>
    <col min="11522" max="11522" width="5.5703125" style="1" customWidth="1"/>
    <col min="11523" max="11523" width="13.7109375" style="1" customWidth="1"/>
    <col min="11524" max="11524" width="47.5703125" style="1" customWidth="1"/>
    <col min="11525" max="11525" width="28.5703125" style="1" customWidth="1"/>
    <col min="11526" max="11526" width="19.28515625" style="1" customWidth="1"/>
    <col min="11527" max="11530" width="18.5703125" style="1" customWidth="1"/>
    <col min="11531" max="11531" width="14.28515625" style="1" customWidth="1"/>
    <col min="11532" max="11532" width="16" style="1" customWidth="1"/>
    <col min="11533" max="11533" width="5" style="1" customWidth="1"/>
    <col min="11534" max="11554" width="0" style="1" hidden="1" customWidth="1"/>
    <col min="11555" max="11724" width="15.28515625" style="1"/>
    <col min="11725" max="11725" width="3.140625" style="1" customWidth="1"/>
    <col min="11726" max="11776" width="15.28515625" style="1"/>
    <col min="11777" max="11777" width="5" style="1" customWidth="1"/>
    <col min="11778" max="11778" width="5.5703125" style="1" customWidth="1"/>
    <col min="11779" max="11779" width="13.7109375" style="1" customWidth="1"/>
    <col min="11780" max="11780" width="47.5703125" style="1" customWidth="1"/>
    <col min="11781" max="11781" width="28.5703125" style="1" customWidth="1"/>
    <col min="11782" max="11782" width="19.28515625" style="1" customWidth="1"/>
    <col min="11783" max="11786" width="18.5703125" style="1" customWidth="1"/>
    <col min="11787" max="11787" width="14.28515625" style="1" customWidth="1"/>
    <col min="11788" max="11788" width="16" style="1" customWidth="1"/>
    <col min="11789" max="11789" width="5" style="1" customWidth="1"/>
    <col min="11790" max="11810" width="0" style="1" hidden="1" customWidth="1"/>
    <col min="11811" max="11980" width="15.28515625" style="1"/>
    <col min="11981" max="11981" width="3.140625" style="1" customWidth="1"/>
    <col min="11982" max="12032" width="15.28515625" style="1"/>
    <col min="12033" max="12033" width="5" style="1" customWidth="1"/>
    <col min="12034" max="12034" width="5.5703125" style="1" customWidth="1"/>
    <col min="12035" max="12035" width="13.7109375" style="1" customWidth="1"/>
    <col min="12036" max="12036" width="47.5703125" style="1" customWidth="1"/>
    <col min="12037" max="12037" width="28.5703125" style="1" customWidth="1"/>
    <col min="12038" max="12038" width="19.28515625" style="1" customWidth="1"/>
    <col min="12039" max="12042" width="18.5703125" style="1" customWidth="1"/>
    <col min="12043" max="12043" width="14.28515625" style="1" customWidth="1"/>
    <col min="12044" max="12044" width="16" style="1" customWidth="1"/>
    <col min="12045" max="12045" width="5" style="1" customWidth="1"/>
    <col min="12046" max="12066" width="0" style="1" hidden="1" customWidth="1"/>
    <col min="12067" max="12236" width="15.28515625" style="1"/>
    <col min="12237" max="12237" width="3.140625" style="1" customWidth="1"/>
    <col min="12238" max="12288" width="15.28515625" style="1"/>
    <col min="12289" max="12289" width="5" style="1" customWidth="1"/>
    <col min="12290" max="12290" width="5.5703125" style="1" customWidth="1"/>
    <col min="12291" max="12291" width="13.7109375" style="1" customWidth="1"/>
    <col min="12292" max="12292" width="47.5703125" style="1" customWidth="1"/>
    <col min="12293" max="12293" width="28.5703125" style="1" customWidth="1"/>
    <col min="12294" max="12294" width="19.28515625" style="1" customWidth="1"/>
    <col min="12295" max="12298" width="18.5703125" style="1" customWidth="1"/>
    <col min="12299" max="12299" width="14.28515625" style="1" customWidth="1"/>
    <col min="12300" max="12300" width="16" style="1" customWidth="1"/>
    <col min="12301" max="12301" width="5" style="1" customWidth="1"/>
    <col min="12302" max="12322" width="0" style="1" hidden="1" customWidth="1"/>
    <col min="12323" max="12492" width="15.28515625" style="1"/>
    <col min="12493" max="12493" width="3.140625" style="1" customWidth="1"/>
    <col min="12494" max="12544" width="15.28515625" style="1"/>
    <col min="12545" max="12545" width="5" style="1" customWidth="1"/>
    <col min="12546" max="12546" width="5.5703125" style="1" customWidth="1"/>
    <col min="12547" max="12547" width="13.7109375" style="1" customWidth="1"/>
    <col min="12548" max="12548" width="47.5703125" style="1" customWidth="1"/>
    <col min="12549" max="12549" width="28.5703125" style="1" customWidth="1"/>
    <col min="12550" max="12550" width="19.28515625" style="1" customWidth="1"/>
    <col min="12551" max="12554" width="18.5703125" style="1" customWidth="1"/>
    <col min="12555" max="12555" width="14.28515625" style="1" customWidth="1"/>
    <col min="12556" max="12556" width="16" style="1" customWidth="1"/>
    <col min="12557" max="12557" width="5" style="1" customWidth="1"/>
    <col min="12558" max="12578" width="0" style="1" hidden="1" customWidth="1"/>
    <col min="12579" max="12748" width="15.28515625" style="1"/>
    <col min="12749" max="12749" width="3.140625" style="1" customWidth="1"/>
    <col min="12750" max="12800" width="15.28515625" style="1"/>
    <col min="12801" max="12801" width="5" style="1" customWidth="1"/>
    <col min="12802" max="12802" width="5.5703125" style="1" customWidth="1"/>
    <col min="12803" max="12803" width="13.7109375" style="1" customWidth="1"/>
    <col min="12804" max="12804" width="47.5703125" style="1" customWidth="1"/>
    <col min="12805" max="12805" width="28.5703125" style="1" customWidth="1"/>
    <col min="12806" max="12806" width="19.28515625" style="1" customWidth="1"/>
    <col min="12807" max="12810" width="18.5703125" style="1" customWidth="1"/>
    <col min="12811" max="12811" width="14.28515625" style="1" customWidth="1"/>
    <col min="12812" max="12812" width="16" style="1" customWidth="1"/>
    <col min="12813" max="12813" width="5" style="1" customWidth="1"/>
    <col min="12814" max="12834" width="0" style="1" hidden="1" customWidth="1"/>
    <col min="12835" max="13004" width="15.28515625" style="1"/>
    <col min="13005" max="13005" width="3.140625" style="1" customWidth="1"/>
    <col min="13006" max="13056" width="15.28515625" style="1"/>
    <col min="13057" max="13057" width="5" style="1" customWidth="1"/>
    <col min="13058" max="13058" width="5.5703125" style="1" customWidth="1"/>
    <col min="13059" max="13059" width="13.7109375" style="1" customWidth="1"/>
    <col min="13060" max="13060" width="47.5703125" style="1" customWidth="1"/>
    <col min="13061" max="13061" width="28.5703125" style="1" customWidth="1"/>
    <col min="13062" max="13062" width="19.28515625" style="1" customWidth="1"/>
    <col min="13063" max="13066" width="18.5703125" style="1" customWidth="1"/>
    <col min="13067" max="13067" width="14.28515625" style="1" customWidth="1"/>
    <col min="13068" max="13068" width="16" style="1" customWidth="1"/>
    <col min="13069" max="13069" width="5" style="1" customWidth="1"/>
    <col min="13070" max="13090" width="0" style="1" hidden="1" customWidth="1"/>
    <col min="13091" max="13260" width="15.28515625" style="1"/>
    <col min="13261" max="13261" width="3.140625" style="1" customWidth="1"/>
    <col min="13262" max="13312" width="15.28515625" style="1"/>
    <col min="13313" max="13313" width="5" style="1" customWidth="1"/>
    <col min="13314" max="13314" width="5.5703125" style="1" customWidth="1"/>
    <col min="13315" max="13315" width="13.7109375" style="1" customWidth="1"/>
    <col min="13316" max="13316" width="47.5703125" style="1" customWidth="1"/>
    <col min="13317" max="13317" width="28.5703125" style="1" customWidth="1"/>
    <col min="13318" max="13318" width="19.28515625" style="1" customWidth="1"/>
    <col min="13319" max="13322" width="18.5703125" style="1" customWidth="1"/>
    <col min="13323" max="13323" width="14.28515625" style="1" customWidth="1"/>
    <col min="13324" max="13324" width="16" style="1" customWidth="1"/>
    <col min="13325" max="13325" width="5" style="1" customWidth="1"/>
    <col min="13326" max="13346" width="0" style="1" hidden="1" customWidth="1"/>
    <col min="13347" max="13516" width="15.28515625" style="1"/>
    <col min="13517" max="13517" width="3.140625" style="1" customWidth="1"/>
    <col min="13518" max="13568" width="15.28515625" style="1"/>
    <col min="13569" max="13569" width="5" style="1" customWidth="1"/>
    <col min="13570" max="13570" width="5.5703125" style="1" customWidth="1"/>
    <col min="13571" max="13571" width="13.7109375" style="1" customWidth="1"/>
    <col min="13572" max="13572" width="47.5703125" style="1" customWidth="1"/>
    <col min="13573" max="13573" width="28.5703125" style="1" customWidth="1"/>
    <col min="13574" max="13574" width="19.28515625" style="1" customWidth="1"/>
    <col min="13575" max="13578" width="18.5703125" style="1" customWidth="1"/>
    <col min="13579" max="13579" width="14.28515625" style="1" customWidth="1"/>
    <col min="13580" max="13580" width="16" style="1" customWidth="1"/>
    <col min="13581" max="13581" width="5" style="1" customWidth="1"/>
    <col min="13582" max="13602" width="0" style="1" hidden="1" customWidth="1"/>
    <col min="13603" max="13772" width="15.28515625" style="1"/>
    <col min="13773" max="13773" width="3.140625" style="1" customWidth="1"/>
    <col min="13774" max="13824" width="15.28515625" style="1"/>
    <col min="13825" max="13825" width="5" style="1" customWidth="1"/>
    <col min="13826" max="13826" width="5.5703125" style="1" customWidth="1"/>
    <col min="13827" max="13827" width="13.7109375" style="1" customWidth="1"/>
    <col min="13828" max="13828" width="47.5703125" style="1" customWidth="1"/>
    <col min="13829" max="13829" width="28.5703125" style="1" customWidth="1"/>
    <col min="13830" max="13830" width="19.28515625" style="1" customWidth="1"/>
    <col min="13831" max="13834" width="18.5703125" style="1" customWidth="1"/>
    <col min="13835" max="13835" width="14.28515625" style="1" customWidth="1"/>
    <col min="13836" max="13836" width="16" style="1" customWidth="1"/>
    <col min="13837" max="13837" width="5" style="1" customWidth="1"/>
    <col min="13838" max="13858" width="0" style="1" hidden="1" customWidth="1"/>
    <col min="13859" max="14028" width="15.28515625" style="1"/>
    <col min="14029" max="14029" width="3.140625" style="1" customWidth="1"/>
    <col min="14030" max="14080" width="15.28515625" style="1"/>
    <col min="14081" max="14081" width="5" style="1" customWidth="1"/>
    <col min="14082" max="14082" width="5.5703125" style="1" customWidth="1"/>
    <col min="14083" max="14083" width="13.7109375" style="1" customWidth="1"/>
    <col min="14084" max="14084" width="47.5703125" style="1" customWidth="1"/>
    <col min="14085" max="14085" width="28.5703125" style="1" customWidth="1"/>
    <col min="14086" max="14086" width="19.28515625" style="1" customWidth="1"/>
    <col min="14087" max="14090" width="18.5703125" style="1" customWidth="1"/>
    <col min="14091" max="14091" width="14.28515625" style="1" customWidth="1"/>
    <col min="14092" max="14092" width="16" style="1" customWidth="1"/>
    <col min="14093" max="14093" width="5" style="1" customWidth="1"/>
    <col min="14094" max="14114" width="0" style="1" hidden="1" customWidth="1"/>
    <col min="14115" max="14284" width="15.28515625" style="1"/>
    <col min="14285" max="14285" width="3.140625" style="1" customWidth="1"/>
    <col min="14286" max="14336" width="15.28515625" style="1"/>
    <col min="14337" max="14337" width="5" style="1" customWidth="1"/>
    <col min="14338" max="14338" width="5.5703125" style="1" customWidth="1"/>
    <col min="14339" max="14339" width="13.7109375" style="1" customWidth="1"/>
    <col min="14340" max="14340" width="47.5703125" style="1" customWidth="1"/>
    <col min="14341" max="14341" width="28.5703125" style="1" customWidth="1"/>
    <col min="14342" max="14342" width="19.28515625" style="1" customWidth="1"/>
    <col min="14343" max="14346" width="18.5703125" style="1" customWidth="1"/>
    <col min="14347" max="14347" width="14.28515625" style="1" customWidth="1"/>
    <col min="14348" max="14348" width="16" style="1" customWidth="1"/>
    <col min="14349" max="14349" width="5" style="1" customWidth="1"/>
    <col min="14350" max="14370" width="0" style="1" hidden="1" customWidth="1"/>
    <col min="14371" max="14540" width="15.28515625" style="1"/>
    <col min="14541" max="14541" width="3.140625" style="1" customWidth="1"/>
    <col min="14542" max="14592" width="15.28515625" style="1"/>
    <col min="14593" max="14593" width="5" style="1" customWidth="1"/>
    <col min="14594" max="14594" width="5.5703125" style="1" customWidth="1"/>
    <col min="14595" max="14595" width="13.7109375" style="1" customWidth="1"/>
    <col min="14596" max="14596" width="47.5703125" style="1" customWidth="1"/>
    <col min="14597" max="14597" width="28.5703125" style="1" customWidth="1"/>
    <col min="14598" max="14598" width="19.28515625" style="1" customWidth="1"/>
    <col min="14599" max="14602" width="18.5703125" style="1" customWidth="1"/>
    <col min="14603" max="14603" width="14.28515625" style="1" customWidth="1"/>
    <col min="14604" max="14604" width="16" style="1" customWidth="1"/>
    <col min="14605" max="14605" width="5" style="1" customWidth="1"/>
    <col min="14606" max="14626" width="0" style="1" hidden="1" customWidth="1"/>
    <col min="14627" max="14796" width="15.28515625" style="1"/>
    <col min="14797" max="14797" width="3.140625" style="1" customWidth="1"/>
    <col min="14798" max="14848" width="15.28515625" style="1"/>
    <col min="14849" max="14849" width="5" style="1" customWidth="1"/>
    <col min="14850" max="14850" width="5.5703125" style="1" customWidth="1"/>
    <col min="14851" max="14851" width="13.7109375" style="1" customWidth="1"/>
    <col min="14852" max="14852" width="47.5703125" style="1" customWidth="1"/>
    <col min="14853" max="14853" width="28.5703125" style="1" customWidth="1"/>
    <col min="14854" max="14854" width="19.28515625" style="1" customWidth="1"/>
    <col min="14855" max="14858" width="18.5703125" style="1" customWidth="1"/>
    <col min="14859" max="14859" width="14.28515625" style="1" customWidth="1"/>
    <col min="14860" max="14860" width="16" style="1" customWidth="1"/>
    <col min="14861" max="14861" width="5" style="1" customWidth="1"/>
    <col min="14862" max="14882" width="0" style="1" hidden="1" customWidth="1"/>
    <col min="14883" max="15052" width="15.28515625" style="1"/>
    <col min="15053" max="15053" width="3.140625" style="1" customWidth="1"/>
    <col min="15054" max="15104" width="15.28515625" style="1"/>
    <col min="15105" max="15105" width="5" style="1" customWidth="1"/>
    <col min="15106" max="15106" width="5.5703125" style="1" customWidth="1"/>
    <col min="15107" max="15107" width="13.7109375" style="1" customWidth="1"/>
    <col min="15108" max="15108" width="47.5703125" style="1" customWidth="1"/>
    <col min="15109" max="15109" width="28.5703125" style="1" customWidth="1"/>
    <col min="15110" max="15110" width="19.28515625" style="1" customWidth="1"/>
    <col min="15111" max="15114" width="18.5703125" style="1" customWidth="1"/>
    <col min="15115" max="15115" width="14.28515625" style="1" customWidth="1"/>
    <col min="15116" max="15116" width="16" style="1" customWidth="1"/>
    <col min="15117" max="15117" width="5" style="1" customWidth="1"/>
    <col min="15118" max="15138" width="0" style="1" hidden="1" customWidth="1"/>
    <col min="15139" max="15308" width="15.28515625" style="1"/>
    <col min="15309" max="15309" width="3.140625" style="1" customWidth="1"/>
    <col min="15310" max="15360" width="15.28515625" style="1"/>
    <col min="15361" max="15361" width="5" style="1" customWidth="1"/>
    <col min="15362" max="15362" width="5.5703125" style="1" customWidth="1"/>
    <col min="15363" max="15363" width="13.7109375" style="1" customWidth="1"/>
    <col min="15364" max="15364" width="47.5703125" style="1" customWidth="1"/>
    <col min="15365" max="15365" width="28.5703125" style="1" customWidth="1"/>
    <col min="15366" max="15366" width="19.28515625" style="1" customWidth="1"/>
    <col min="15367" max="15370" width="18.5703125" style="1" customWidth="1"/>
    <col min="15371" max="15371" width="14.28515625" style="1" customWidth="1"/>
    <col min="15372" max="15372" width="16" style="1" customWidth="1"/>
    <col min="15373" max="15373" width="5" style="1" customWidth="1"/>
    <col min="15374" max="15394" width="0" style="1" hidden="1" customWidth="1"/>
    <col min="15395" max="15564" width="15.28515625" style="1"/>
    <col min="15565" max="15565" width="3.140625" style="1" customWidth="1"/>
    <col min="15566" max="15616" width="15.28515625" style="1"/>
    <col min="15617" max="15617" width="5" style="1" customWidth="1"/>
    <col min="15618" max="15618" width="5.5703125" style="1" customWidth="1"/>
    <col min="15619" max="15619" width="13.7109375" style="1" customWidth="1"/>
    <col min="15620" max="15620" width="47.5703125" style="1" customWidth="1"/>
    <col min="15621" max="15621" width="28.5703125" style="1" customWidth="1"/>
    <col min="15622" max="15622" width="19.28515625" style="1" customWidth="1"/>
    <col min="15623" max="15626" width="18.5703125" style="1" customWidth="1"/>
    <col min="15627" max="15627" width="14.28515625" style="1" customWidth="1"/>
    <col min="15628" max="15628" width="16" style="1" customWidth="1"/>
    <col min="15629" max="15629" width="5" style="1" customWidth="1"/>
    <col min="15630" max="15650" width="0" style="1" hidden="1" customWidth="1"/>
    <col min="15651" max="15820" width="15.28515625" style="1"/>
    <col min="15821" max="15821" width="3.140625" style="1" customWidth="1"/>
    <col min="15822" max="15872" width="15.28515625" style="1"/>
    <col min="15873" max="15873" width="5" style="1" customWidth="1"/>
    <col min="15874" max="15874" width="5.5703125" style="1" customWidth="1"/>
    <col min="15875" max="15875" width="13.7109375" style="1" customWidth="1"/>
    <col min="15876" max="15876" width="47.5703125" style="1" customWidth="1"/>
    <col min="15877" max="15877" width="28.5703125" style="1" customWidth="1"/>
    <col min="15878" max="15878" width="19.28515625" style="1" customWidth="1"/>
    <col min="15879" max="15882" width="18.5703125" style="1" customWidth="1"/>
    <col min="15883" max="15883" width="14.28515625" style="1" customWidth="1"/>
    <col min="15884" max="15884" width="16" style="1" customWidth="1"/>
    <col min="15885" max="15885" width="5" style="1" customWidth="1"/>
    <col min="15886" max="15906" width="0" style="1" hidden="1" customWidth="1"/>
    <col min="15907" max="16076" width="15.28515625" style="1"/>
    <col min="16077" max="16077" width="3.140625" style="1" customWidth="1"/>
    <col min="16078" max="16128" width="15.28515625" style="1"/>
    <col min="16129" max="16129" width="5" style="1" customWidth="1"/>
    <col min="16130" max="16130" width="5.5703125" style="1" customWidth="1"/>
    <col min="16131" max="16131" width="13.7109375" style="1" customWidth="1"/>
    <col min="16132" max="16132" width="47.5703125" style="1" customWidth="1"/>
    <col min="16133" max="16133" width="28.5703125" style="1" customWidth="1"/>
    <col min="16134" max="16134" width="19.28515625" style="1" customWidth="1"/>
    <col min="16135" max="16138" width="18.5703125" style="1" customWidth="1"/>
    <col min="16139" max="16139" width="14.28515625" style="1" customWidth="1"/>
    <col min="16140" max="16140" width="16" style="1" customWidth="1"/>
    <col min="16141" max="16141" width="5" style="1" customWidth="1"/>
    <col min="16142" max="16162" width="0" style="1" hidden="1" customWidth="1"/>
    <col min="16163"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1</v>
      </c>
      <c r="L2" s="70"/>
      <c r="N2" s="9"/>
      <c r="O2" s="81" t="str">
        <f>'[4]vnos podatkov'!$A$6</f>
        <v>OP 8-11 - MIDI TENIS</v>
      </c>
      <c r="P2" s="54"/>
      <c r="Q2" s="54"/>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79">
        <f>'[4]vnos podatkov'!$A$8</f>
        <v>0</v>
      </c>
      <c r="L3" s="134"/>
      <c r="N3" s="9"/>
      <c r="O3" s="69">
        <f>'[4]vnos podatkov'!$A$8</f>
        <v>0</v>
      </c>
      <c r="P3" s="69">
        <f>'[4]vnos podatkov'!$B$8</f>
        <v>0</v>
      </c>
      <c r="Q3" s="69" t="str">
        <f>'[4]vnos podatkov'!$A$10</f>
        <v>11./12.04.2026</v>
      </c>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'[4]vnos podatkov'!$C$10</f>
        <v>0</v>
      </c>
      <c r="G4" s="498">
        <f>'[4]vnos podatkov'!$C$10</f>
        <v>0</v>
      </c>
      <c r="H4" s="498">
        <f>'[4]vnos podatkov'!$C$10</f>
        <v>0</v>
      </c>
      <c r="I4" s="72" t="s">
        <v>20</v>
      </c>
      <c r="J4" s="77"/>
      <c r="K4" s="7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'[4]vnos podatkov'!$A$6</f>
        <v>OP 8-11 - MIDI TENIS</v>
      </c>
      <c r="F5" s="497"/>
      <c r="G5" s="498"/>
      <c r="H5" s="498"/>
      <c r="I5" s="499" t="s">
        <v>50</v>
      </c>
      <c r="J5" s="499"/>
      <c r="K5" s="71"/>
      <c r="L5" s="135"/>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67.5" customHeight="1" thickBot="1" x14ac:dyDescent="0.7">
      <c r="A7" s="24"/>
      <c r="B7" s="516" t="s">
        <v>67</v>
      </c>
      <c r="C7" s="517"/>
      <c r="D7" s="518"/>
      <c r="E7" s="50"/>
      <c r="F7" s="49"/>
      <c r="G7" s="493"/>
      <c r="H7" s="493"/>
      <c r="I7" s="493"/>
      <c r="J7" s="493"/>
      <c r="K7" s="494" t="s">
        <v>12</v>
      </c>
      <c r="L7" s="494" t="s">
        <v>11</v>
      </c>
      <c r="M7" s="3"/>
      <c r="N7" s="17"/>
      <c r="O7" s="490" t="s">
        <v>16</v>
      </c>
      <c r="P7" s="491"/>
      <c r="Q7" s="491"/>
      <c r="R7" s="491"/>
      <c r="S7" s="492"/>
      <c r="T7" s="136"/>
      <c r="U7" s="136"/>
      <c r="V7" s="136"/>
      <c r="W7" s="136"/>
      <c r="X7" s="136"/>
      <c r="Y7" s="136"/>
      <c r="Z7" s="136"/>
      <c r="AA7" s="136"/>
      <c r="AB7" s="136"/>
      <c r="AC7" s="136"/>
      <c r="AD7" s="136"/>
      <c r="AE7" s="136"/>
      <c r="AF7" s="136"/>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3"/>
      <c r="N8" s="42"/>
      <c r="O8" s="44" t="s">
        <v>10</v>
      </c>
      <c r="P8" s="44" t="s">
        <v>9</v>
      </c>
      <c r="Q8" s="44" t="s">
        <v>8</v>
      </c>
      <c r="R8" s="44" t="s">
        <v>7</v>
      </c>
      <c r="S8" s="46"/>
      <c r="T8" s="46"/>
      <c r="U8" s="46"/>
      <c r="V8" s="46"/>
      <c r="W8" s="137"/>
      <c r="X8" s="44" t="s">
        <v>10</v>
      </c>
      <c r="Y8" s="44" t="s">
        <v>9</v>
      </c>
      <c r="Z8" s="44" t="s">
        <v>8</v>
      </c>
      <c r="AA8" s="44" t="s">
        <v>7</v>
      </c>
      <c r="AB8" s="137"/>
      <c r="AC8" s="137"/>
      <c r="AD8" s="137"/>
      <c r="AE8" s="137"/>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69" customHeight="1" x14ac:dyDescent="0.4">
      <c r="A9" s="40">
        <v>1</v>
      </c>
      <c r="B9" s="39">
        <v>1</v>
      </c>
      <c r="C9" s="38" t="str">
        <f>UPPER(IF($A9="","",VLOOKUP($A9,'[4]ž round robin žrebna lista'!$A$7:$R$128,2)))</f>
        <v/>
      </c>
      <c r="D9" s="37" t="str">
        <f>UPPER(IF($A9="","",VLOOKUP($A9,'[4]ž round robin žrebna lista'!$A$7:$R$128,3)))</f>
        <v>DEŽMAN</v>
      </c>
      <c r="E9" s="37" t="str">
        <f>PROPER(IF($A9="","",VLOOKUP($A9,'[4]ž round robin žrebna lista'!$A$7:$R$128,4)))</f>
        <v>Eva</v>
      </c>
      <c r="F9" s="36" t="str">
        <f>UPPER(IF($A9="","",VLOOKUP($A9,'[4]ž round robin žrebna lista'!$A$7:$R$128,5)))</f>
        <v>OTOČE</v>
      </c>
      <c r="G9" s="34"/>
      <c r="H9" s="35" t="s">
        <v>141</v>
      </c>
      <c r="I9" s="286" t="s">
        <v>177</v>
      </c>
      <c r="J9" s="35" t="s">
        <v>158</v>
      </c>
      <c r="K9" s="33">
        <v>2</v>
      </c>
      <c r="L9" s="33" t="s">
        <v>151</v>
      </c>
      <c r="M9" s="3">
        <f>IF($A9="","",VLOOKUP($A9,'[4]ž round robin žrebna lista'!$A$7:$R$128,14))</f>
        <v>0</v>
      </c>
      <c r="N9" s="10">
        <v>1</v>
      </c>
      <c r="O9" s="31" t="str">
        <f>UPPER(IF($A9="","",VLOOKUP($A9,'[4]ž round robin žrebna lista'!$A$7:$R$128,2)))</f>
        <v/>
      </c>
      <c r="P9" s="31" t="str">
        <f>UPPER(IF($A9="","",VLOOKUP($A9,'[4]ž round robin žrebna lista'!$A$7:$R$128,3)))</f>
        <v>DEŽMAN</v>
      </c>
      <c r="Q9" s="31" t="str">
        <f>PROPER(IF($A9="","",VLOOKUP($A9,'[4]ž round robin žrebna lista'!$A$7:$R$128,4)))</f>
        <v>Eva</v>
      </c>
      <c r="R9" s="31" t="str">
        <f>UPPER(IF($A9="","",VLOOKUP($A9,'[4]ž round robin žrebna lista'!$A$7:$R$128,5)))</f>
        <v>OTOČE</v>
      </c>
      <c r="S9" s="138"/>
      <c r="T9" s="30"/>
      <c r="U9" s="30"/>
      <c r="V9" s="30"/>
      <c r="W9" s="10">
        <v>1</v>
      </c>
      <c r="X9" s="31" t="str">
        <f>UPPER(IF($A9="","",VLOOKUP($A9,'[4]ž round robin žrebna lista'!$A$7:$R$128,2)))</f>
        <v/>
      </c>
      <c r="Y9" s="31" t="str">
        <f>UPPER(IF($A9="","",VLOOKUP($A9,'[4]ž round robin žrebna lista'!$A$7:$R$128,3)))</f>
        <v>DEŽMAN</v>
      </c>
      <c r="Z9" s="31" t="str">
        <f>PROPER(IF($A9="","",VLOOKUP($A9,'[4]ž round robin žrebna lista'!$A$7:$R$128,4)))</f>
        <v>Eva</v>
      </c>
      <c r="AA9" s="31" t="str">
        <f>UPPER(IF($A9="","",VLOOKUP($A9,'[4]ž round robin žrebna lista'!$A$7:$R$128,5)))</f>
        <v>OTOČE</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69" customHeight="1" x14ac:dyDescent="0.4">
      <c r="A10" s="40">
        <v>14</v>
      </c>
      <c r="B10" s="39">
        <v>2</v>
      </c>
      <c r="C10" s="38" t="str">
        <f>UPPER(IF($A10="","",VLOOKUP($A10,'[4]ž round robin žrebna lista'!$A$7:$R$128,2)))</f>
        <v/>
      </c>
      <c r="D10" s="37" t="str">
        <f>UPPER(IF($A10="","",VLOOKUP($A10,'[4]ž round robin žrebna lista'!$A$7:$R$128,3)))</f>
        <v>SETNIKAR K.</v>
      </c>
      <c r="E10" s="37" t="str">
        <f>PROPER(IF($A10="","",VLOOKUP($A10,'[4]ž round robin žrebna lista'!$A$7:$R$128,4)))</f>
        <v>Zala</v>
      </c>
      <c r="F10" s="36" t="str">
        <f>UPPER(IF($A10="","",VLOOKUP($A10,'[4]ž round robin žrebna lista'!$A$7:$R$128,5)))</f>
        <v>TABRE</v>
      </c>
      <c r="G10" s="35" t="s">
        <v>145</v>
      </c>
      <c r="H10" s="34"/>
      <c r="I10" s="286" t="s">
        <v>177</v>
      </c>
      <c r="J10" s="35" t="s">
        <v>158</v>
      </c>
      <c r="K10" s="33">
        <v>1</v>
      </c>
      <c r="L10" s="33" t="s">
        <v>154</v>
      </c>
      <c r="M10" s="3">
        <f>IF($A10="","",VLOOKUP($A10,'[4]ž round robin žrebna lista'!$A$7:$R$128,14))</f>
        <v>0</v>
      </c>
      <c r="N10" s="10">
        <v>2</v>
      </c>
      <c r="O10" s="31" t="str">
        <f>UPPER(IF($A10="","",VLOOKUP($A10,'[4]ž round robin žrebna lista'!$A$7:$R$128,2)))</f>
        <v/>
      </c>
      <c r="P10" s="31" t="str">
        <f>UPPER(IF($A10="","",VLOOKUP($A10,'[4]ž round robin žrebna lista'!$A$7:$R$128,3)))</f>
        <v>SETNIKAR K.</v>
      </c>
      <c r="Q10" s="31" t="str">
        <f>PROPER(IF($A10="","",VLOOKUP($A10,'[4]ž round robin žrebna lista'!$A$7:$R$128,4)))</f>
        <v>Zala</v>
      </c>
      <c r="R10" s="31" t="str">
        <f>UPPER(IF($A10="","",VLOOKUP($A10,'[4]ž round robin žrebna lista'!$A$7:$R$128,5)))</f>
        <v>TABRE</v>
      </c>
      <c r="S10" s="30"/>
      <c r="T10" s="138"/>
      <c r="U10" s="30"/>
      <c r="V10" s="30"/>
      <c r="W10" s="10">
        <v>2</v>
      </c>
      <c r="X10" s="31" t="str">
        <f>UPPER(IF($A10="","",VLOOKUP($A10,'[4]ž round robin žrebna lista'!$A$7:$R$128,2)))</f>
        <v/>
      </c>
      <c r="Y10" s="31" t="str">
        <f>UPPER(IF($A10="","",VLOOKUP($A10,'[4]ž round robin žrebna lista'!$A$7:$R$128,3)))</f>
        <v>SETNIKAR K.</v>
      </c>
      <c r="Z10" s="31" t="str">
        <f>PROPER(IF($A10="","",VLOOKUP($A10,'[4]ž round robin žrebna lista'!$A$7:$R$128,4)))</f>
        <v>Zala</v>
      </c>
      <c r="AA10" s="31" t="str">
        <f>UPPER(IF($A10="","",VLOOKUP($A10,'[4]ž round robin žrebna lista'!$A$7:$R$128,5)))</f>
        <v>TABRE</v>
      </c>
      <c r="AB10" s="30" t="str">
        <f>IF(S10="","",IF(S10="1bb","1bb",IF(S10="2bb","2bb",IF(S10=1,0,M9))))</f>
        <v/>
      </c>
      <c r="AC10" s="29"/>
      <c r="AD10" s="30" t="str">
        <f>IF(U10="","",IF(U10="2bb","2bb",IF(U10="3bb","3bb",IF(U10=2,M11,0))))</f>
        <v/>
      </c>
      <c r="AE10" s="30" t="str">
        <f>IF(V10="","",IF(V10="2bb","2bb",IF(V10="4bb","4bb",IF(V10=2,M12,0))))</f>
        <v/>
      </c>
      <c r="AF10" s="28">
        <f>SUM(AC10:AE10)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69" customHeight="1" x14ac:dyDescent="0.4">
      <c r="A11" s="40">
        <v>11</v>
      </c>
      <c r="B11" s="67">
        <v>3</v>
      </c>
      <c r="C11" s="38" t="str">
        <f>UPPER(IF($A11="","",VLOOKUP($A11,'[4]ž round robin žrebna lista'!$A$7:$R$128,2)))</f>
        <v/>
      </c>
      <c r="D11" s="37" t="str">
        <f>UPPER(IF($A11="","",VLOOKUP($A11,'[4]ž round robin žrebna lista'!$A$7:$R$128,3)))</f>
        <v>PREKADINAJ</v>
      </c>
      <c r="E11" s="37" t="str">
        <f>PROPER(IF($A11="","",VLOOKUP($A11,'[4]ž round robin žrebna lista'!$A$7:$R$128,4)))</f>
        <v>Pika</v>
      </c>
      <c r="F11" s="36" t="s">
        <v>63</v>
      </c>
      <c r="G11" s="286" t="s">
        <v>177</v>
      </c>
      <c r="H11" s="286" t="s">
        <v>177</v>
      </c>
      <c r="I11" s="34"/>
      <c r="J11" s="286" t="s">
        <v>177</v>
      </c>
      <c r="K11" s="286" t="s">
        <v>177</v>
      </c>
      <c r="L11" s="286" t="s">
        <v>177</v>
      </c>
      <c r="M11" s="3">
        <f>IF($A11="","",VLOOKUP($A11,'[4]ž round robin žrebna lista'!$A$7:$R$128,14))</f>
        <v>0</v>
      </c>
      <c r="N11" s="10">
        <v>3</v>
      </c>
      <c r="O11" s="31" t="str">
        <f>UPPER(IF($A11="","",VLOOKUP($A11,'[4]ž round robin žrebna lista'!$A$7:$R$128,2)))</f>
        <v/>
      </c>
      <c r="P11" s="31" t="str">
        <f>UPPER(IF($A11="","",VLOOKUP($A11,'[4]ž round robin žrebna lista'!$A$7:$R$128,3)))</f>
        <v>PREKADINAJ</v>
      </c>
      <c r="Q11" s="31" t="str">
        <f>PROPER(IF($A11="","",VLOOKUP($A11,'[4]ž round robin žrebna lista'!$A$7:$R$128,4)))</f>
        <v>Pika</v>
      </c>
      <c r="R11" s="31" t="str">
        <f>UPPER(IF($A11="","",VLOOKUP($A11,'[4]ž round robin žrebna lista'!$A$7:$R$128,5)))</f>
        <v>MAJA</v>
      </c>
      <c r="S11" s="30"/>
      <c r="T11" s="30"/>
      <c r="U11" s="138"/>
      <c r="V11" s="30"/>
      <c r="W11" s="10">
        <v>3</v>
      </c>
      <c r="X11" s="31" t="str">
        <f>UPPER(IF($A11="","",VLOOKUP($A11,'[4]ž round robin žrebna lista'!$A$7:$R$128,2)))</f>
        <v/>
      </c>
      <c r="Y11" s="31" t="str">
        <f>UPPER(IF($A11="","",VLOOKUP($A11,'[4]ž round robin žrebna lista'!$A$7:$R$128,3)))</f>
        <v>PREKADINAJ</v>
      </c>
      <c r="Z11" s="31" t="str">
        <f>PROPER(IF($A11="","",VLOOKUP($A11,'[4]ž round robin žrebna lista'!$A$7:$R$128,4)))</f>
        <v>Pika</v>
      </c>
      <c r="AA11" s="31" t="str">
        <f>UPPER(IF($A11="","",VLOOKUP($A11,'[4]ž round robin žrebna lista'!$A$7:$R$128,5)))</f>
        <v>MAJA</v>
      </c>
      <c r="AB11" s="30" t="str">
        <f>IF(S11="","",IF(S11="1bb","1bb",IF(S11="3bb","3bb",IF(S11=1,0,M9))))</f>
        <v/>
      </c>
      <c r="AC11" s="30" t="str">
        <f>IF(T11="","",IF(T11="2bb","2bb",IF(T11="3bb","3bb",IF(T11=2,0,M10))))</f>
        <v/>
      </c>
      <c r="AD11" s="29"/>
      <c r="AE11" s="30" t="str">
        <f>IF(V11="","",IF(V11="3bb","3bb",IF(V11="4bb","4bb",IF(V11=3,M12,0))))</f>
        <v/>
      </c>
      <c r="AF11" s="28">
        <f>SUM(AC11:AE11)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69" customHeight="1" x14ac:dyDescent="0.4">
      <c r="A12" s="40">
        <v>17</v>
      </c>
      <c r="B12" s="39">
        <v>4</v>
      </c>
      <c r="C12" s="38" t="str">
        <f>UPPER(IF($A12="","",VLOOKUP($A12,'[4]ž round robin žrebna lista'!$A$7:$R$128,2)))</f>
        <v/>
      </c>
      <c r="D12" s="37" t="str">
        <f>UPPER(IF($A12="","",VLOOKUP($A12,'[4]ž round robin žrebna lista'!$A$7:$R$128,3)))</f>
        <v>VOZLIČ</v>
      </c>
      <c r="E12" s="37" t="str">
        <f>PROPER(IF($A12="","",VLOOKUP($A12,'[4]ž round robin žrebna lista'!$A$7:$R$128,4)))</f>
        <v>Jumi</v>
      </c>
      <c r="F12" s="36" t="s">
        <v>68</v>
      </c>
      <c r="G12" s="35" t="s">
        <v>159</v>
      </c>
      <c r="H12" s="35" t="s">
        <v>159</v>
      </c>
      <c r="I12" s="286" t="s">
        <v>177</v>
      </c>
      <c r="J12" s="34"/>
      <c r="K12" s="285" t="s">
        <v>162</v>
      </c>
      <c r="L12" s="33" t="s">
        <v>153</v>
      </c>
      <c r="M12" s="3">
        <f>IF($A12="","",VLOOKUP($A12,'[4]ž round robin žrebna lista'!$A$7:$R$128,14))</f>
        <v>0</v>
      </c>
      <c r="N12" s="10">
        <v>4</v>
      </c>
      <c r="O12" s="31" t="str">
        <f>UPPER(IF($A12="","",VLOOKUP($A12,'[4]ž round robin žrebna lista'!$A$7:$R$128,2)))</f>
        <v/>
      </c>
      <c r="P12" s="31" t="str">
        <f>UPPER(IF($A12="","",VLOOKUP($A12,'[4]ž round robin žrebna lista'!$A$7:$R$128,3)))</f>
        <v>VOZLIČ</v>
      </c>
      <c r="Q12" s="31" t="str">
        <f>PROPER(IF($A12="","",VLOOKUP($A12,'[4]ž round robin žrebna lista'!$A$7:$R$128,4)))</f>
        <v>Jumi</v>
      </c>
      <c r="R12" s="31" t="str">
        <f>UPPER(IF($A12="","",VLOOKUP($A12,'[4]ž round robin žrebna lista'!$A$7:$R$128,5)))</f>
        <v>MAXLJ</v>
      </c>
      <c r="S12" s="30"/>
      <c r="T12" s="30"/>
      <c r="U12" s="30"/>
      <c r="V12" s="138"/>
      <c r="W12" s="10">
        <v>4</v>
      </c>
      <c r="X12" s="31" t="str">
        <f>UPPER(IF($A12="","",VLOOKUP($A12,'[4]ž round robin žrebna lista'!$A$7:$R$128,2)))</f>
        <v/>
      </c>
      <c r="Y12" s="31" t="str">
        <f>UPPER(IF($A12="","",VLOOKUP($A12,'[4]ž round robin žrebna lista'!$A$7:$R$128,3)))</f>
        <v>VOZLIČ</v>
      </c>
      <c r="Z12" s="31" t="str">
        <f>PROPER(IF($A12="","",VLOOKUP($A12,'[4]ž round robin žrebna lista'!$A$7:$R$128,4)))</f>
        <v>Jumi</v>
      </c>
      <c r="AA12" s="31" t="str">
        <f>UPPER(IF($A12="","",VLOOKUP($A12,'[4]ž round robin žrebna lista'!$A$7:$R$128,5)))</f>
        <v>MAXLJ</v>
      </c>
      <c r="AB12" s="30" t="str">
        <f>IF(S12="","",IF(S12="1bb","1bb",IF(S12="4bb","4bb",IF(S12=1,0,M9))))</f>
        <v/>
      </c>
      <c r="AC12" s="30" t="str">
        <f>IF(T12="","",IF(T12="2bb","2bb",IF(T12="4bb","4bb",IF(T12=2,0,M10))))</f>
        <v/>
      </c>
      <c r="AD12" s="30" t="str">
        <f>IF(U12="","",IF(U12="3bb","3bb",IF(U12="4bb","4bb",IF(U12=3,0,M11))))</f>
        <v/>
      </c>
      <c r="AE12" s="29"/>
      <c r="AF12" s="28">
        <f>SUM(AC12:AE12)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24" customHeight="1" thickBot="1" x14ac:dyDescent="0.45">
      <c r="A13" s="62"/>
      <c r="B13" s="61"/>
      <c r="C13" s="60"/>
      <c r="D13" s="59"/>
      <c r="E13" s="59"/>
      <c r="F13" s="58"/>
      <c r="G13" s="57"/>
      <c r="H13" s="57"/>
      <c r="I13" s="57"/>
      <c r="J13" s="57"/>
      <c r="K13" s="55"/>
      <c r="L13" s="55"/>
      <c r="N13" s="10"/>
      <c r="O13" s="54"/>
      <c r="P13" s="54"/>
      <c r="Q13" s="54"/>
      <c r="R13" s="54"/>
      <c r="S13" s="46"/>
      <c r="T13" s="46"/>
      <c r="U13" s="46"/>
      <c r="V13" s="139"/>
      <c r="W13" s="10"/>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55.5" customHeight="1" thickBot="1" x14ac:dyDescent="0.7">
      <c r="A14" s="63"/>
      <c r="B14" s="516" t="s">
        <v>52</v>
      </c>
      <c r="C14" s="517"/>
      <c r="D14" s="518"/>
      <c r="E14" s="50"/>
      <c r="F14" s="49"/>
      <c r="G14" s="493"/>
      <c r="H14" s="493"/>
      <c r="I14" s="493"/>
      <c r="J14" s="493"/>
      <c r="K14" s="494" t="s">
        <v>12</v>
      </c>
      <c r="L14" s="494" t="s">
        <v>11</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s="41" customFormat="1" ht="40.5" customHeight="1" x14ac:dyDescent="0.45">
      <c r="A15" s="63"/>
      <c r="B15" s="63"/>
      <c r="C15" s="47" t="s">
        <v>10</v>
      </c>
      <c r="D15" s="47" t="s">
        <v>9</v>
      </c>
      <c r="E15" s="48" t="s">
        <v>8</v>
      </c>
      <c r="F15" s="47" t="s">
        <v>7</v>
      </c>
      <c r="G15" s="493"/>
      <c r="H15" s="493"/>
      <c r="I15" s="493"/>
      <c r="J15" s="493"/>
      <c r="K15" s="494"/>
      <c r="L15" s="494"/>
      <c r="M15" s="3"/>
      <c r="N15" s="42"/>
      <c r="O15" s="44" t="s">
        <v>10</v>
      </c>
      <c r="P15" s="44" t="s">
        <v>9</v>
      </c>
      <c r="Q15" s="44" t="s">
        <v>8</v>
      </c>
      <c r="R15" s="44" t="s">
        <v>7</v>
      </c>
      <c r="S15" s="46"/>
      <c r="T15" s="42"/>
      <c r="U15" s="42"/>
      <c r="V15" s="42"/>
      <c r="W15" s="42"/>
      <c r="X15" s="44" t="s">
        <v>10</v>
      </c>
      <c r="Y15" s="44" t="s">
        <v>9</v>
      </c>
      <c r="Z15" s="44" t="s">
        <v>8</v>
      </c>
      <c r="AA15" s="44" t="s">
        <v>7</v>
      </c>
      <c r="AB15" s="137"/>
      <c r="AC15" s="137"/>
      <c r="AD15" s="137"/>
      <c r="AE15" s="137"/>
      <c r="AF15" s="43" t="s">
        <v>6</v>
      </c>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row>
    <row r="16" spans="1:255" ht="69" customHeight="1" x14ac:dyDescent="0.4">
      <c r="A16" s="40">
        <v>2</v>
      </c>
      <c r="B16" s="39">
        <v>1</v>
      </c>
      <c r="C16" s="38" t="str">
        <f>UPPER(IF($A16="","",VLOOKUP($A16,'[4]ž round robin žrebna lista'!$A$7:$R$128,2)))</f>
        <v/>
      </c>
      <c r="D16" s="37" t="str">
        <f>UPPER(IF($A16="","",VLOOKUP($A16,'[4]ž round robin žrebna lista'!$A$7:$R$128,3)))</f>
        <v>ŠIBAREVIČ</v>
      </c>
      <c r="E16" s="37" t="str">
        <f>PROPER(IF($A16="","",VLOOKUP($A16,'[4]ž round robin žrebna lista'!$A$7:$R$128,4)))</f>
        <v>Ana</v>
      </c>
      <c r="F16" s="36" t="str">
        <f>UPPER(IF($A16="","",VLOOKUP($A16,'[4]ž round robin žrebna lista'!$A$7:$R$128,5)))</f>
        <v>TKMED</v>
      </c>
      <c r="G16" s="34"/>
      <c r="H16" s="35" t="s">
        <v>149</v>
      </c>
      <c r="I16" s="35" t="s">
        <v>163</v>
      </c>
      <c r="J16" s="35" t="s">
        <v>158</v>
      </c>
      <c r="K16" s="33">
        <v>2</v>
      </c>
      <c r="L16" s="33" t="s">
        <v>154</v>
      </c>
      <c r="M16" s="3">
        <f>IF($A16="","",VLOOKUP($A16,'[4]ž round robin žrebna lista'!$A$7:$R$128,14))</f>
        <v>0</v>
      </c>
      <c r="N16" s="10">
        <v>1</v>
      </c>
      <c r="O16" s="31" t="str">
        <f>UPPER(IF($A16="","",VLOOKUP($A16,'[4]ž round robin žrebna lista'!$A$7:$R$128,2)))</f>
        <v/>
      </c>
      <c r="P16" s="31" t="str">
        <f>UPPER(IF($A16="","",VLOOKUP($A16,'[4]ž round robin žrebna lista'!$A$7:$R$128,3)))</f>
        <v>ŠIBAREVIČ</v>
      </c>
      <c r="Q16" s="31" t="str">
        <f>PROPER(IF($A16="","",VLOOKUP($A16,'[4]ž round robin žrebna lista'!$A$7:$R$128,4)))</f>
        <v>Ana</v>
      </c>
      <c r="R16" s="31" t="str">
        <f>UPPER(IF($A16="","",VLOOKUP($A16,'[4]ž round robin žrebna lista'!$A$7:$R$128,5)))</f>
        <v>TKMED</v>
      </c>
      <c r="S16" s="138"/>
      <c r="T16" s="30"/>
      <c r="U16" s="30"/>
      <c r="V16" s="30"/>
      <c r="W16" s="10">
        <v>1</v>
      </c>
      <c r="X16" s="31" t="str">
        <f>UPPER(IF($A16="","",VLOOKUP($A16,'[4]ž round robin žrebna lista'!$A$7:$R$128,2)))</f>
        <v/>
      </c>
      <c r="Y16" s="31" t="str">
        <f>UPPER(IF($A16="","",VLOOKUP($A16,'[4]ž round robin žrebna lista'!$A$7:$R$128,3)))</f>
        <v>ŠIBAREVIČ</v>
      </c>
      <c r="Z16" s="31" t="str">
        <f>PROPER(IF($A16="","",VLOOKUP($A16,'[4]ž round robin žrebna lista'!$A$7:$R$128,4)))</f>
        <v>Ana</v>
      </c>
      <c r="AA16" s="31" t="str">
        <f>UPPER(IF($A16="","",VLOOKUP($A16,'[4]ž round robin žrebna lista'!$A$7:$R$128,5)))</f>
        <v>TKMED</v>
      </c>
      <c r="AB16" s="29"/>
      <c r="AC16" s="30" t="str">
        <f>IF(T16="","",IF(T16="1bb","1bb",IF(T16="2bb","2bb",IF(T16=1,$M17,0))))</f>
        <v/>
      </c>
      <c r="AD16" s="30" t="str">
        <f>IF(U16="","",IF(U16="1bb","1bb",IF(U16="3bb","3bb",IF(U16=1,$M18,0))))</f>
        <v/>
      </c>
      <c r="AE16" s="30" t="str">
        <f>IF(V16="","",IF(V16="1bb","1bb",IF(V16="4bb","4bb",IF(V16=1,$M19,0))))</f>
        <v/>
      </c>
      <c r="AF16" s="28">
        <f>SUM(AC16:AE16)</f>
        <v>0</v>
      </c>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row>
    <row r="17" spans="1:255" ht="69" customHeight="1" x14ac:dyDescent="0.4">
      <c r="A17" s="40">
        <v>7</v>
      </c>
      <c r="B17" s="39">
        <v>2</v>
      </c>
      <c r="C17" s="38" t="str">
        <f>UPPER(IF($A17="","",VLOOKUP($A17,'[4]ž round robin žrebna lista'!$A$7:$R$128,2)))</f>
        <v/>
      </c>
      <c r="D17" s="37" t="str">
        <f>UPPER(IF($A17="","",VLOOKUP($A17,'[4]ž round robin žrebna lista'!$A$7:$R$128,3)))</f>
        <v>DRAVEC</v>
      </c>
      <c r="E17" s="37" t="str">
        <f>PROPER(IF($A17="","",VLOOKUP($A17,'[4]ž round robin žrebna lista'!$A$7:$R$128,4)))</f>
        <v>Kaja</v>
      </c>
      <c r="F17" s="36" t="str">
        <f>UPPER(IF($A17="","",VLOOKUP($A17,'[4]ž round robin žrebna lista'!$A$7:$R$128,5)))</f>
        <v>ŽTKMB</v>
      </c>
      <c r="G17" s="35" t="s">
        <v>144</v>
      </c>
      <c r="H17" s="34"/>
      <c r="I17" s="35" t="s">
        <v>167</v>
      </c>
      <c r="J17" s="35" t="s">
        <v>172</v>
      </c>
      <c r="K17" s="33">
        <v>3</v>
      </c>
      <c r="L17" s="33" t="s">
        <v>151</v>
      </c>
      <c r="M17" s="3">
        <f>IF($A17="","",VLOOKUP($A17,'[4]ž round robin žrebna lista'!$A$7:$R$128,14))</f>
        <v>0</v>
      </c>
      <c r="N17" s="10">
        <v>2</v>
      </c>
      <c r="O17" s="31" t="str">
        <f>UPPER(IF($A17="","",VLOOKUP($A17,'[4]ž round robin žrebna lista'!$A$7:$R$128,2)))</f>
        <v/>
      </c>
      <c r="P17" s="31" t="str">
        <f>UPPER(IF($A17="","",VLOOKUP($A17,'[4]ž round robin žrebna lista'!$A$7:$R$128,3)))</f>
        <v>DRAVEC</v>
      </c>
      <c r="Q17" s="31" t="str">
        <f>PROPER(IF($A17="","",VLOOKUP($A17,'[4]ž round robin žrebna lista'!$A$7:$R$128,4)))</f>
        <v>Kaja</v>
      </c>
      <c r="R17" s="31" t="str">
        <f>UPPER(IF($A17="","",VLOOKUP($A17,'[4]ž round robin žrebna lista'!$A$7:$R$128,5)))</f>
        <v>ŽTKMB</v>
      </c>
      <c r="S17" s="30"/>
      <c r="T17" s="138"/>
      <c r="U17" s="30"/>
      <c r="V17" s="30"/>
      <c r="W17" s="10">
        <v>2</v>
      </c>
      <c r="X17" s="31" t="str">
        <f>UPPER(IF($A17="","",VLOOKUP($A17,'[4]ž round robin žrebna lista'!$A$7:$R$128,2)))</f>
        <v/>
      </c>
      <c r="Y17" s="31" t="str">
        <f>UPPER(IF($A17="","",VLOOKUP($A17,'[4]ž round robin žrebna lista'!$A$7:$R$128,3)))</f>
        <v>DRAVEC</v>
      </c>
      <c r="Z17" s="31" t="str">
        <f>PROPER(IF($A17="","",VLOOKUP($A17,'[4]ž round robin žrebna lista'!$A$7:$R$128,4)))</f>
        <v>Kaja</v>
      </c>
      <c r="AA17" s="31" t="str">
        <f>UPPER(IF($A17="","",VLOOKUP($A17,'[4]ž round robin žrebna lista'!$A$7:$R$128,5)))</f>
        <v>ŽTKMB</v>
      </c>
      <c r="AB17" s="30" t="str">
        <f>IF(S17="","",IF(S17="1bb","1bb",IF(S17="2bb","2bb",IF(S17=1,0,M16))))</f>
        <v/>
      </c>
      <c r="AC17" s="29"/>
      <c r="AD17" s="30" t="str">
        <f>IF(U17="","",IF(U17="2bb","2bb",IF(U17="3bb","3bb",IF(U17=2,M18,0))))</f>
        <v/>
      </c>
      <c r="AE17" s="30" t="str">
        <f>IF(V17="","",IF(V17="2bb","2bb",IF(V17="4bb","4bb",IF(V17=2,M19,0))))</f>
        <v/>
      </c>
      <c r="AF17" s="28">
        <f>SUM(AB17:AE17)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69" customHeight="1" x14ac:dyDescent="0.4">
      <c r="A18" s="40">
        <v>12</v>
      </c>
      <c r="B18" s="39">
        <v>3</v>
      </c>
      <c r="C18" s="38" t="str">
        <f>UPPER(IF($A18="","",VLOOKUP($A18,'[4]ž round robin žrebna lista'!$A$7:$R$128,2)))</f>
        <v/>
      </c>
      <c r="D18" s="37" t="str">
        <f>UPPER(IF($A18="","",VLOOKUP($A18,'[4]ž round robin žrebna lista'!$A$7:$R$128,3)))</f>
        <v>RUTAR D.</v>
      </c>
      <c r="E18" s="37" t="str">
        <f>PROPER(IF($A18="","",VLOOKUP($A18,'[4]ž round robin žrebna lista'!$A$7:$R$128,4)))</f>
        <v>Gaia</v>
      </c>
      <c r="F18" s="36" t="str">
        <f>UPPER(IF($A18="","",VLOOKUP($A18,'[4]ž round robin žrebna lista'!$A$7:$R$128,5)))</f>
        <v>OL-LJ</v>
      </c>
      <c r="G18" s="574" t="s">
        <v>164</v>
      </c>
      <c r="H18" s="35" t="s">
        <v>168</v>
      </c>
      <c r="I18" s="34"/>
      <c r="J18" s="35" t="s">
        <v>150</v>
      </c>
      <c r="K18" s="33">
        <v>1</v>
      </c>
      <c r="L18" s="33" t="s">
        <v>153</v>
      </c>
      <c r="M18" s="3">
        <f>IF($A18="","",VLOOKUP($A18,'[4]ž round robin žrebna lista'!$A$7:$R$128,14))</f>
        <v>0</v>
      </c>
      <c r="N18" s="10">
        <v>3</v>
      </c>
      <c r="O18" s="31" t="str">
        <f>UPPER(IF($A18="","",VLOOKUP($A18,'[4]ž round robin žrebna lista'!$A$7:$R$128,2)))</f>
        <v/>
      </c>
      <c r="P18" s="31" t="str">
        <f>UPPER(IF($A18="","",VLOOKUP($A18,'[4]ž round robin žrebna lista'!$A$7:$R$128,3)))</f>
        <v>RUTAR D.</v>
      </c>
      <c r="Q18" s="31" t="str">
        <f>PROPER(IF($A18="","",VLOOKUP($A18,'[4]ž round robin žrebna lista'!$A$7:$R$128,4)))</f>
        <v>Gaia</v>
      </c>
      <c r="R18" s="31" t="str">
        <f>UPPER(IF($A18="","",VLOOKUP($A18,'[4]ž round robin žrebna lista'!$A$7:$R$128,5)))</f>
        <v>OL-LJ</v>
      </c>
      <c r="S18" s="30"/>
      <c r="T18" s="30"/>
      <c r="U18" s="138"/>
      <c r="V18" s="30"/>
      <c r="W18" s="10">
        <v>3</v>
      </c>
      <c r="X18" s="31" t="str">
        <f>UPPER(IF($A18="","",VLOOKUP($A18,'[4]ž round robin žrebna lista'!$A$7:$R$128,2)))</f>
        <v/>
      </c>
      <c r="Y18" s="31" t="str">
        <f>UPPER(IF($A18="","",VLOOKUP($A18,'[4]ž round robin žrebna lista'!$A$7:$R$128,3)))</f>
        <v>RUTAR D.</v>
      </c>
      <c r="Z18" s="31" t="str">
        <f>PROPER(IF($A18="","",VLOOKUP($A18,'[4]ž round robin žrebna lista'!$A$7:$R$128,4)))</f>
        <v>Gaia</v>
      </c>
      <c r="AA18" s="31" t="str">
        <f>UPPER(IF($A18="","",VLOOKUP($A18,'[4]ž round robin žrebna lista'!$A$7:$R$128,5)))</f>
        <v>OL-LJ</v>
      </c>
      <c r="AB18" s="30" t="str">
        <f>IF(S18="","",IF(S18="1bb","1bb",IF(S18="3bb","3bb",IF(S18=1,0,M16))))</f>
        <v/>
      </c>
      <c r="AC18" s="30" t="str">
        <f>IF(T18="","",IF(T18="2bb","2bb",IF(T18="3bb","3bb",IF(T18=2,0,M17))))</f>
        <v/>
      </c>
      <c r="AD18" s="29"/>
      <c r="AE18" s="30" t="str">
        <f>IF(V18="","",IF(V18="3bb","3bb",IF(V18="4bb","4bb",IF(V18=3,M19,0))))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69" customHeight="1" x14ac:dyDescent="0.4">
      <c r="A19" s="40">
        <v>15</v>
      </c>
      <c r="B19" s="39">
        <v>4</v>
      </c>
      <c r="C19" s="38" t="str">
        <f>UPPER(IF($A19="","",VLOOKUP($A19,'[4]ž round robin žrebna lista'!$A$7:$R$128,2)))</f>
        <v/>
      </c>
      <c r="D19" s="37" t="str">
        <f>UPPER(IF($A19="","",VLOOKUP($A19,'[4]ž round robin žrebna lista'!$A$7:$R$128,3)))</f>
        <v>STOJANOVSKA</v>
      </c>
      <c r="E19" s="37" t="str">
        <f>PROPER(IF($A19="","",VLOOKUP($A19,'[4]ž round robin žrebna lista'!$A$7:$R$128,4)))</f>
        <v>Georgina</v>
      </c>
      <c r="F19" s="36" t="str">
        <f>UPPER(IF($A19="","",VLOOKUP($A19,'[4]ž round robin žrebna lista'!$A$7:$R$128,5)))</f>
        <v>MAJA</v>
      </c>
      <c r="G19" s="35" t="s">
        <v>159</v>
      </c>
      <c r="H19" s="35" t="s">
        <v>174</v>
      </c>
      <c r="I19" s="35" t="s">
        <v>148</v>
      </c>
      <c r="J19" s="34"/>
      <c r="K19" s="285" t="s">
        <v>162</v>
      </c>
      <c r="L19" s="33" t="s">
        <v>152</v>
      </c>
      <c r="M19" s="3">
        <f>IF($A19="","",VLOOKUP($A19,'[4]ž round robin žrebna lista'!$A$7:$R$128,14))</f>
        <v>0</v>
      </c>
      <c r="N19" s="10">
        <v>4</v>
      </c>
      <c r="O19" s="31" t="str">
        <f>UPPER(IF($A19="","",VLOOKUP($A19,'[4]ž round robin žrebna lista'!$A$7:$R$128,2)))</f>
        <v/>
      </c>
      <c r="P19" s="31" t="str">
        <f>UPPER(IF($A19="","",VLOOKUP($A19,'[4]ž round robin žrebna lista'!$A$7:$R$128,3)))</f>
        <v>STOJANOVSKA</v>
      </c>
      <c r="Q19" s="31" t="str">
        <f>PROPER(IF($A19="","",VLOOKUP($A19,'[4]ž round robin žrebna lista'!$A$7:$R$128,4)))</f>
        <v>Georgina</v>
      </c>
      <c r="R19" s="31" t="str">
        <f>UPPER(IF($A19="","",VLOOKUP($A19,'[4]ž round robin žrebna lista'!$A$7:$R$128,5)))</f>
        <v>MAJA</v>
      </c>
      <c r="S19" s="30"/>
      <c r="T19" s="30"/>
      <c r="U19" s="30"/>
      <c r="V19" s="138"/>
      <c r="W19" s="10">
        <v>4</v>
      </c>
      <c r="X19" s="31" t="str">
        <f>UPPER(IF($A19="","",VLOOKUP($A19,'[4]ž round robin žrebna lista'!$A$7:$R$128,2)))</f>
        <v/>
      </c>
      <c r="Y19" s="31" t="str">
        <f>UPPER(IF($A19="","",VLOOKUP($A19,'[4]ž round robin žrebna lista'!$A$7:$R$128,3)))</f>
        <v>STOJANOVSKA</v>
      </c>
      <c r="Z19" s="31" t="str">
        <f>PROPER(IF($A19="","",VLOOKUP($A19,'[4]ž round robin žrebna lista'!$A$7:$R$128,4)))</f>
        <v>Georgina</v>
      </c>
      <c r="AA19" s="31" t="str">
        <f>UPPER(IF($A19="","",VLOOKUP($A19,'[4]ž round robin žrebna lista'!$A$7:$R$128,5)))</f>
        <v>MAJA</v>
      </c>
      <c r="AB19" s="30" t="str">
        <f>IF(S19="","",IF(S19="1bb","1bb",IF(S19="4bb","4bb",IF(S19=1,0,M16))))</f>
        <v/>
      </c>
      <c r="AC19" s="30" t="str">
        <f>IF(T19="","",IF(T19="2bb","2bb",IF(T19="4bb","4bb",IF(T19=2,0,M17))))</f>
        <v/>
      </c>
      <c r="AD19" s="30" t="str">
        <f>IF(U19="","",IF(U19="3bb","3bb",IF(U19="4bb","4bb",IF(U19=3,0,M18))))</f>
        <v/>
      </c>
      <c r="AE19" s="29"/>
      <c r="AF19" s="28">
        <f>SUM(AB19:AD19)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25.5" customHeight="1" thickBot="1" x14ac:dyDescent="0.45">
      <c r="A20" s="62"/>
      <c r="B20" s="61"/>
      <c r="C20" s="60"/>
      <c r="D20" s="59"/>
      <c r="E20" s="59"/>
      <c r="F20" s="58"/>
      <c r="G20" s="57"/>
      <c r="H20" s="57"/>
      <c r="I20" s="57"/>
      <c r="J20" s="57"/>
      <c r="K20" s="55"/>
      <c r="L20" s="55"/>
      <c r="N20" s="10"/>
      <c r="O20" s="54"/>
      <c r="P20" s="54"/>
      <c r="Q20" s="54"/>
      <c r="R20" s="54"/>
      <c r="S20" s="46"/>
      <c r="T20" s="46"/>
      <c r="U20" s="46"/>
      <c r="V20" s="139"/>
      <c r="W20" s="10"/>
      <c r="X20" s="54"/>
      <c r="Y20" s="54"/>
      <c r="Z20" s="54"/>
      <c r="AA20" s="54"/>
      <c r="AB20" s="46"/>
      <c r="AC20" s="46"/>
      <c r="AD20" s="46"/>
      <c r="AE20" s="53"/>
      <c r="AF20" s="44"/>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49.5" customHeight="1" thickBot="1" x14ac:dyDescent="0.7">
      <c r="A21" s="24"/>
      <c r="B21" s="516" t="s">
        <v>53</v>
      </c>
      <c r="C21" s="517"/>
      <c r="D21" s="518"/>
      <c r="E21" s="50"/>
      <c r="F21" s="49"/>
      <c r="G21" s="493"/>
      <c r="H21" s="493"/>
      <c r="I21" s="493"/>
      <c r="J21" s="493"/>
      <c r="K21" s="494" t="s">
        <v>12</v>
      </c>
      <c r="L21" s="494" t="s">
        <v>11</v>
      </c>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s="41" customFormat="1" ht="40.5" customHeight="1" x14ac:dyDescent="0.45">
      <c r="A22" s="140"/>
      <c r="B22" s="140"/>
      <c r="C22" s="47" t="s">
        <v>10</v>
      </c>
      <c r="D22" s="47" t="s">
        <v>9</v>
      </c>
      <c r="E22" s="48" t="s">
        <v>8</v>
      </c>
      <c r="F22" s="47" t="s">
        <v>7</v>
      </c>
      <c r="G22" s="493"/>
      <c r="H22" s="493"/>
      <c r="I22" s="493"/>
      <c r="J22" s="493"/>
      <c r="K22" s="494"/>
      <c r="L22" s="494"/>
      <c r="M22" s="3"/>
      <c r="N22" s="42"/>
      <c r="O22" s="44" t="s">
        <v>10</v>
      </c>
      <c r="P22" s="44" t="s">
        <v>9</v>
      </c>
      <c r="Q22" s="44" t="s">
        <v>8</v>
      </c>
      <c r="R22" s="44" t="s">
        <v>7</v>
      </c>
      <c r="S22" s="46"/>
      <c r="T22" s="42"/>
      <c r="U22" s="42"/>
      <c r="V22" s="42"/>
      <c r="W22" s="42"/>
      <c r="X22" s="44" t="s">
        <v>10</v>
      </c>
      <c r="Y22" s="44" t="s">
        <v>9</v>
      </c>
      <c r="Z22" s="44" t="s">
        <v>8</v>
      </c>
      <c r="AA22" s="44" t="s">
        <v>7</v>
      </c>
      <c r="AB22" s="137"/>
      <c r="AC22" s="137"/>
      <c r="AD22" s="137"/>
      <c r="AE22" s="137"/>
      <c r="AF22" s="43" t="s">
        <v>6</v>
      </c>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row>
    <row r="23" spans="1:255" ht="69" customHeight="1" x14ac:dyDescent="0.4">
      <c r="A23" s="40">
        <v>3</v>
      </c>
      <c r="B23" s="39">
        <v>1</v>
      </c>
      <c r="C23" s="38" t="str">
        <f>UPPER(IF($A23="","",VLOOKUP($A23,'[4]ž round robin žrebna lista'!$A$7:$R$128,2)))</f>
        <v/>
      </c>
      <c r="D23" s="37" t="str">
        <f>UPPER(IF($A23="","",VLOOKUP($A23,'[4]ž round robin žrebna lista'!$A$7:$R$128,3)))</f>
        <v>PODGRAJŠEK</v>
      </c>
      <c r="E23" s="37" t="str">
        <f>PROPER(IF($A23="","",VLOOKUP($A23,'[4]ž round robin žrebna lista'!$A$7:$R$128,4)))</f>
        <v>Ana</v>
      </c>
      <c r="F23" s="36" t="str">
        <f>UPPER(IF($A23="","",VLOOKUP($A23,'[4]ž round robin žrebna lista'!$A$7:$R$128,5)))</f>
        <v>BR-MB</v>
      </c>
      <c r="G23" s="34"/>
      <c r="H23" s="35" t="s">
        <v>144</v>
      </c>
      <c r="I23" s="35" t="s">
        <v>149</v>
      </c>
      <c r="J23" s="35" t="s">
        <v>144</v>
      </c>
      <c r="K23" s="33">
        <v>2</v>
      </c>
      <c r="L23" s="33" t="s">
        <v>154</v>
      </c>
      <c r="M23" s="3">
        <f>IF($A23="","",VLOOKUP($A23,'[4]ž round robin žrebna lista'!$A$7:$R$128,14))</f>
        <v>0</v>
      </c>
      <c r="N23" s="10">
        <v>1</v>
      </c>
      <c r="O23" s="31" t="str">
        <f>UPPER(IF($A23="","",VLOOKUP($A23,'[4]ž round robin žrebna lista'!$A$7:$R$128,2)))</f>
        <v/>
      </c>
      <c r="P23" s="31" t="str">
        <f>UPPER(IF($A23="","",VLOOKUP($A23,'[4]ž round robin žrebna lista'!$A$7:$R$128,3)))</f>
        <v>PODGRAJŠEK</v>
      </c>
      <c r="Q23" s="31" t="str">
        <f>PROPER(IF($A23="","",VLOOKUP($A23,'[4]ž round robin žrebna lista'!$A$7:$R$128,4)))</f>
        <v>Ana</v>
      </c>
      <c r="R23" s="31" t="str">
        <f>UPPER(IF($A23="","",VLOOKUP($A23,'[4]ž round robin žrebna lista'!$A$7:$R$128,5)))</f>
        <v>BR-MB</v>
      </c>
      <c r="S23" s="138"/>
      <c r="T23" s="30"/>
      <c r="U23" s="30"/>
      <c r="V23" s="30"/>
      <c r="W23" s="10">
        <v>1</v>
      </c>
      <c r="X23" s="31" t="str">
        <f>UPPER(IF($A23="","",VLOOKUP($A23,'[4]ž round robin žrebna lista'!$A$7:$R$128,2)))</f>
        <v/>
      </c>
      <c r="Y23" s="31" t="str">
        <f>UPPER(IF($A23="","",VLOOKUP($A23,'[4]ž round robin žrebna lista'!$A$7:$R$128,3)))</f>
        <v>PODGRAJŠEK</v>
      </c>
      <c r="Z23" s="31" t="str">
        <f>PROPER(IF($A23="","",VLOOKUP($A23,'[4]ž round robin žrebna lista'!$A$7:$R$128,4)))</f>
        <v>Ana</v>
      </c>
      <c r="AA23" s="31" t="str">
        <f>UPPER(IF($A23="","",VLOOKUP($A23,'[4]ž round robin žrebna lista'!$A$7:$R$128,5)))</f>
        <v>BR-MB</v>
      </c>
      <c r="AB23" s="29"/>
      <c r="AC23" s="30" t="str">
        <f>IF(T23="","",IF(T23="1bb","1bb",IF(T23="2bb","2bb",IF(T23=1,$M24,0))))</f>
        <v/>
      </c>
      <c r="AD23" s="30" t="str">
        <f>IF(U23="","",IF(U23="1bb","1bb",IF(U23="3bb","3bb",IF(U23=1,$M25,0))))</f>
        <v/>
      </c>
      <c r="AE23" s="30" t="str">
        <f>IF(V23="","",IF(V23="1bb","1bb",IF(V23="4bb","4bb",IF(V23=1,$M26,0))))</f>
        <v/>
      </c>
      <c r="AF23" s="28">
        <f>SUM(AC23:AE23)</f>
        <v>0</v>
      </c>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row>
    <row r="24" spans="1:255" ht="69" customHeight="1" x14ac:dyDescent="0.4">
      <c r="A24" s="40">
        <v>6</v>
      </c>
      <c r="B24" s="39">
        <v>2</v>
      </c>
      <c r="C24" s="38" t="str">
        <f>UPPER(IF($A24="","",VLOOKUP($A24,'[4]ž round robin žrebna lista'!$A$7:$R$128,2)))</f>
        <v/>
      </c>
      <c r="D24" s="37" t="str">
        <f>UPPER(IF($A24="","",VLOOKUP($A24,'[4]ž round robin žrebna lista'!$A$7:$R$128,3)))</f>
        <v>CERAR</v>
      </c>
      <c r="E24" s="37" t="str">
        <f>PROPER(IF($A24="","",VLOOKUP($A24,'[4]ž round robin žrebna lista'!$A$7:$R$128,4)))</f>
        <v>Izabela</v>
      </c>
      <c r="F24" s="36" t="str">
        <f>UPPER(IF($A24="","",VLOOKUP($A24,'[4]ž round robin žrebna lista'!$A$7:$R$128,5)))</f>
        <v>MAXLJ</v>
      </c>
      <c r="G24" s="35" t="s">
        <v>149</v>
      </c>
      <c r="H24" s="34"/>
      <c r="I24" s="35" t="s">
        <v>146</v>
      </c>
      <c r="J24" s="35" t="s">
        <v>149</v>
      </c>
      <c r="K24" s="285" t="s">
        <v>162</v>
      </c>
      <c r="L24" s="33" t="s">
        <v>152</v>
      </c>
      <c r="M24" s="3">
        <f>IF($A24="","",VLOOKUP($A24,'[4]ž round robin žrebna lista'!$A$7:$R$128,14))</f>
        <v>0</v>
      </c>
      <c r="N24" s="10">
        <v>2</v>
      </c>
      <c r="O24" s="31" t="str">
        <f>UPPER(IF($A24="","",VLOOKUP($A24,'[4]ž round robin žrebna lista'!$A$7:$R$128,2)))</f>
        <v/>
      </c>
      <c r="P24" s="31" t="str">
        <f>UPPER(IF($A24="","",VLOOKUP($A24,'[4]ž round robin žrebna lista'!$A$7:$R$128,3)))</f>
        <v>CERAR</v>
      </c>
      <c r="Q24" s="31" t="str">
        <f>PROPER(IF($A24="","",VLOOKUP($A24,'[4]ž round robin žrebna lista'!$A$7:$R$128,4)))</f>
        <v>Izabela</v>
      </c>
      <c r="R24" s="31" t="str">
        <f>UPPER(IF($A24="","",VLOOKUP($A24,'[4]ž round robin žrebna lista'!$A$7:$R$128,5)))</f>
        <v>MAXLJ</v>
      </c>
      <c r="S24" s="30"/>
      <c r="T24" s="138"/>
      <c r="U24" s="30"/>
      <c r="V24" s="30"/>
      <c r="W24" s="10">
        <v>2</v>
      </c>
      <c r="X24" s="31" t="str">
        <f>UPPER(IF($A24="","",VLOOKUP($A24,'[4]ž round robin žrebna lista'!$A$7:$R$128,2)))</f>
        <v/>
      </c>
      <c r="Y24" s="31" t="str">
        <f>UPPER(IF($A24="","",VLOOKUP($A24,'[4]ž round robin žrebna lista'!$A$7:$R$128,3)))</f>
        <v>CERAR</v>
      </c>
      <c r="Z24" s="31" t="str">
        <f>PROPER(IF($A24="","",VLOOKUP($A24,'[4]ž round robin žrebna lista'!$A$7:$R$128,4)))</f>
        <v>Izabela</v>
      </c>
      <c r="AA24" s="31" t="str">
        <f>UPPER(IF($A24="","",VLOOKUP($A24,'[4]ž round robin žrebna lista'!$A$7:$R$128,5)))</f>
        <v>MAXLJ</v>
      </c>
      <c r="AB24" s="30" t="str">
        <f>IF(S24="","",IF(S24="1bb","1bb",IF(S24="2bb","2bb",IF(S24=1,0,M23))))</f>
        <v/>
      </c>
      <c r="AC24" s="29"/>
      <c r="AD24" s="30" t="str">
        <f>IF(U24="","",IF(U24="2bb","2bb",IF(U24="3bb","3bb",IF(U24=2,M25,0))))</f>
        <v/>
      </c>
      <c r="AE24" s="30" t="str">
        <f>IF(V24="","",IF(V24="2bb","2bb",IF(V24="4bb","4bb",IF(V24=2,M26,0))))</f>
        <v/>
      </c>
      <c r="AF24" s="28">
        <f>SUM(AB24:AE24)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69" customHeight="1" x14ac:dyDescent="0.4">
      <c r="A25" s="40">
        <v>10</v>
      </c>
      <c r="B25" s="39">
        <v>3</v>
      </c>
      <c r="C25" s="38" t="str">
        <f>UPPER(IF($A25="","",VLOOKUP($A25,'[4]ž round robin žrebna lista'!$A$7:$R$128,2)))</f>
        <v/>
      </c>
      <c r="D25" s="37" t="str">
        <f>UPPER(IF($A25="","",VLOOKUP($A25,'[4]ž round robin žrebna lista'!$A$7:$R$128,3)))</f>
        <v>MOHORKO</v>
      </c>
      <c r="E25" s="37" t="str">
        <f>PROPER(IF($A25="","",VLOOKUP($A25,'[4]ž round robin žrebna lista'!$A$7:$R$128,4)))</f>
        <v>Ela</v>
      </c>
      <c r="F25" s="36" t="s">
        <v>69</v>
      </c>
      <c r="G25" s="35" t="s">
        <v>144</v>
      </c>
      <c r="H25" s="35" t="s">
        <v>142</v>
      </c>
      <c r="I25" s="34"/>
      <c r="J25" s="35" t="s">
        <v>144</v>
      </c>
      <c r="K25" s="33">
        <v>3</v>
      </c>
      <c r="L25" s="33" t="s">
        <v>151</v>
      </c>
      <c r="M25" s="3">
        <f>IF($A25="","",VLOOKUP($A25,'[4]ž round robin žrebna lista'!$A$7:$R$128,14))</f>
        <v>0</v>
      </c>
      <c r="N25" s="10">
        <v>3</v>
      </c>
      <c r="O25" s="31" t="str">
        <f>UPPER(IF($A25="","",VLOOKUP($A25,'[4]ž round robin žrebna lista'!$A$7:$R$128,2)))</f>
        <v/>
      </c>
      <c r="P25" s="31" t="str">
        <f>UPPER(IF($A25="","",VLOOKUP($A25,'[4]ž round robin žrebna lista'!$A$7:$R$128,3)))</f>
        <v>MOHORKO</v>
      </c>
      <c r="Q25" s="31" t="str">
        <f>PROPER(IF($A25="","",VLOOKUP($A25,'[4]ž round robin žrebna lista'!$A$7:$R$128,4)))</f>
        <v>Ela</v>
      </c>
      <c r="R25" s="31" t="str">
        <f>UPPER(IF($A25="","",VLOOKUP($A25,'[4]ž round robin žrebna lista'!$A$7:$R$128,5)))</f>
        <v>TABRE</v>
      </c>
      <c r="S25" s="30"/>
      <c r="T25" s="30"/>
      <c r="U25" s="138"/>
      <c r="V25" s="30"/>
      <c r="W25" s="10">
        <v>3</v>
      </c>
      <c r="X25" s="31" t="str">
        <f>UPPER(IF($A25="","",VLOOKUP($A25,'[4]ž round robin žrebna lista'!$A$7:$R$128,2)))</f>
        <v/>
      </c>
      <c r="Y25" s="31" t="str">
        <f>UPPER(IF($A25="","",VLOOKUP($A25,'[4]ž round robin žrebna lista'!$A$7:$R$128,3)))</f>
        <v>MOHORKO</v>
      </c>
      <c r="Z25" s="31" t="str">
        <f>PROPER(IF($A25="","",VLOOKUP($A25,'[4]ž round robin žrebna lista'!$A$7:$R$128,4)))</f>
        <v>Ela</v>
      </c>
      <c r="AA25" s="31" t="str">
        <f>UPPER(IF($A25="","",VLOOKUP($A25,'[4]ž round robin žrebna lista'!$A$7:$R$128,5)))</f>
        <v>TABRE</v>
      </c>
      <c r="AB25" s="30" t="str">
        <f>IF(S25="","",IF(S25="1bb","1bb",IF(S25="3bb","3bb",IF(S25=1,0,M23))))</f>
        <v/>
      </c>
      <c r="AC25" s="30" t="str">
        <f>IF(T25="","",IF(T25="2bb","2bb",IF(T25="3bb","3bb",IF(T25=2,0,M24))))</f>
        <v/>
      </c>
      <c r="AD25" s="29"/>
      <c r="AE25" s="30" t="str">
        <f>IF(V25="","",IF(V25="3bb","3bb",IF(V25="4bb","4bb",IF(V25=3,M26,0))))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69" customHeight="1" x14ac:dyDescent="0.4">
      <c r="A26" s="40">
        <v>16</v>
      </c>
      <c r="B26" s="39">
        <v>4</v>
      </c>
      <c r="C26" s="38" t="str">
        <f>UPPER(IF($A26="","",VLOOKUP($A26,'[4]ž round robin žrebna lista'!$A$7:$R$128,2)))</f>
        <v/>
      </c>
      <c r="D26" s="37" t="str">
        <f>UPPER(IF($A26="","",VLOOKUP($A26,'[4]ž round robin žrebna lista'!$A$7:$R$128,3)))</f>
        <v>VELIČEVIČ</v>
      </c>
      <c r="E26" s="37" t="str">
        <f>PROPER(IF($A26="","",VLOOKUP($A26,'[4]ž round robin žrebna lista'!$A$7:$R$128,4)))</f>
        <v>Hana</v>
      </c>
      <c r="F26" s="36" t="str">
        <f>UPPER(IF($A26="","",VLOOKUP($A26,'[4]ž round robin žrebna lista'!$A$7:$R$128,5)))</f>
        <v>KRŠKO</v>
      </c>
      <c r="G26" s="35" t="s">
        <v>149</v>
      </c>
      <c r="H26" s="35" t="s">
        <v>144</v>
      </c>
      <c r="I26" s="35" t="s">
        <v>149</v>
      </c>
      <c r="J26" s="34"/>
      <c r="K26" s="33">
        <v>1</v>
      </c>
      <c r="L26" s="33" t="s">
        <v>153</v>
      </c>
      <c r="M26" s="3">
        <f>IF($A26="","",VLOOKUP($A26,'[4]ž round robin žrebna lista'!$A$7:$R$128,14))</f>
        <v>0</v>
      </c>
      <c r="N26" s="10">
        <v>4</v>
      </c>
      <c r="O26" s="31" t="str">
        <f>UPPER(IF($A26="","",VLOOKUP($A26,'[4]ž round robin žrebna lista'!$A$7:$R$128,2)))</f>
        <v/>
      </c>
      <c r="P26" s="31" t="str">
        <f>UPPER(IF($A26="","",VLOOKUP($A26,'[4]ž round robin žrebna lista'!$A$7:$R$128,3)))</f>
        <v>VELIČEVIČ</v>
      </c>
      <c r="Q26" s="31" t="str">
        <f>PROPER(IF($A26="","",VLOOKUP($A26,'[4]ž round robin žrebna lista'!$A$7:$R$128,4)))</f>
        <v>Hana</v>
      </c>
      <c r="R26" s="31" t="str">
        <f>UPPER(IF($A26="","",VLOOKUP($A26,'[4]ž round robin žrebna lista'!$A$7:$R$128,5)))</f>
        <v>KRŠKO</v>
      </c>
      <c r="S26" s="30"/>
      <c r="T26" s="30"/>
      <c r="U26" s="30"/>
      <c r="V26" s="138"/>
      <c r="W26" s="10">
        <v>4</v>
      </c>
      <c r="X26" s="31" t="str">
        <f>UPPER(IF($A26="","",VLOOKUP($A26,'[4]ž round robin žrebna lista'!$A$7:$R$128,2)))</f>
        <v/>
      </c>
      <c r="Y26" s="31" t="str">
        <f>UPPER(IF($A26="","",VLOOKUP($A26,'[4]ž round robin žrebna lista'!$A$7:$R$128,3)))</f>
        <v>VELIČEVIČ</v>
      </c>
      <c r="Z26" s="31" t="str">
        <f>PROPER(IF($A26="","",VLOOKUP($A26,'[4]ž round robin žrebna lista'!$A$7:$R$128,4)))</f>
        <v>Hana</v>
      </c>
      <c r="AA26" s="31" t="str">
        <f>UPPER(IF($A26="","",VLOOKUP($A26,'[4]ž round robin žrebna lista'!$A$7:$R$128,5)))</f>
        <v>KRŠKO</v>
      </c>
      <c r="AB26" s="30" t="str">
        <f>IF(S26="","",IF(S26="1bb","1bb",IF(S26="4bb","4bb",IF(S26=1,0,M23))))</f>
        <v/>
      </c>
      <c r="AC26" s="30" t="str">
        <f>IF(T26="","",IF(T26="2bb","2bb",IF(T26="4bb","4bb",IF(T26=2,0,M24))))</f>
        <v/>
      </c>
      <c r="AD26" s="30" t="str">
        <f>IF(U26="","",IF(U26="3bb","3bb",IF(U26="4bb","4bb",IF(U26=3,0,M25))))</f>
        <v/>
      </c>
      <c r="AE26" s="29"/>
      <c r="AF26" s="28">
        <f>SUM(AB26:AD26)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9.5" customHeight="1" x14ac:dyDescent="0.45">
      <c r="A27" s="502"/>
      <c r="B27" s="502"/>
      <c r="C27" s="503"/>
      <c r="D27" s="503"/>
      <c r="E27" s="24"/>
      <c r="F27" s="23" t="s">
        <v>5</v>
      </c>
      <c r="G27" s="27"/>
      <c r="H27" s="27"/>
      <c r="I27" s="27"/>
      <c r="J27" s="22" t="s">
        <v>0</v>
      </c>
      <c r="K27" s="501"/>
      <c r="L27" s="501"/>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s="16" customFormat="1" ht="50.1" customHeight="1" x14ac:dyDescent="0.45">
      <c r="A28" s="502"/>
      <c r="B28" s="502"/>
      <c r="C28" s="20" t="s">
        <v>4</v>
      </c>
      <c r="D28" s="24"/>
      <c r="E28" s="24"/>
      <c r="F28" s="26" t="s">
        <v>3</v>
      </c>
      <c r="G28" s="504" t="str">
        <f>'[4]vnos podatkov'!$E$10</f>
        <v>ANJA REGENT</v>
      </c>
      <c r="H28" s="504" t="str">
        <f>'[4]vnos podatkov'!$E$10</f>
        <v>ANJA REGENT</v>
      </c>
      <c r="I28" s="504" t="str">
        <f>'[4]vnos podatkov'!$E$10</f>
        <v>ANJA REGENT</v>
      </c>
      <c r="J28" s="22" t="s">
        <v>0</v>
      </c>
      <c r="K28" s="505"/>
      <c r="L28" s="505"/>
      <c r="M28" s="3"/>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row>
    <row r="29" spans="1:255" ht="50.1" customHeight="1" x14ac:dyDescent="0.45">
      <c r="A29" s="502"/>
      <c r="B29" s="502"/>
      <c r="C29" s="25" t="s">
        <v>2</v>
      </c>
      <c r="D29" s="24"/>
      <c r="E29" s="24"/>
      <c r="F29" s="23" t="s">
        <v>54</v>
      </c>
      <c r="G29" s="504"/>
      <c r="H29" s="504"/>
      <c r="I29" s="504"/>
      <c r="J29" s="22" t="s">
        <v>0</v>
      </c>
      <c r="K29" s="505"/>
      <c r="L29" s="505"/>
    </row>
    <row r="30" spans="1:255" x14ac:dyDescent="0.3">
      <c r="A30" s="502"/>
      <c r="B30" s="502"/>
      <c r="C30" s="502"/>
      <c r="D30" s="502"/>
      <c r="E30" s="502"/>
      <c r="F30" s="502"/>
      <c r="G30" s="502"/>
      <c r="H30" s="502"/>
      <c r="I30" s="502"/>
      <c r="J30" s="502"/>
      <c r="K30" s="502"/>
      <c r="L30" s="502"/>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s="16" customFormat="1" ht="30.75" x14ac:dyDescent="0.45">
      <c r="A31" s="20"/>
      <c r="B31" s="20"/>
      <c r="C31" s="20"/>
      <c r="D31" s="20"/>
      <c r="E31" s="20"/>
      <c r="F31" s="1"/>
      <c r="G31" s="20"/>
      <c r="H31" s="20"/>
      <c r="I31" s="20"/>
      <c r="J31" s="20"/>
      <c r="K31" s="20"/>
      <c r="L31" s="20"/>
      <c r="M31" s="141"/>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row>
    <row r="32" spans="1:255" x14ac:dyDescent="0.3">
      <c r="A32" s="15"/>
      <c r="B32" s="14"/>
      <c r="C32" s="14"/>
      <c r="D32" s="14"/>
      <c r="E32" s="14"/>
      <c r="F32" s="14"/>
      <c r="G32" s="14"/>
      <c r="H32" s="14"/>
      <c r="I32" s="14"/>
      <c r="J32" s="14"/>
      <c r="K32" s="14"/>
      <c r="L32" s="14"/>
      <c r="M32" s="14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0:255" x14ac:dyDescent="0.3">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row>
    <row r="34" spans="10:255" x14ac:dyDescent="0.3">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0:255" ht="30" x14ac:dyDescent="0.4">
      <c r="J35" s="7"/>
      <c r="K35" s="7"/>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0:255" ht="30" x14ac:dyDescent="0.4">
      <c r="J36" s="7"/>
      <c r="K36" s="7"/>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0:255" ht="30" x14ac:dyDescent="0.4">
      <c r="J37" s="7"/>
      <c r="K37" s="7"/>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0:255" ht="30" x14ac:dyDescent="0.4">
      <c r="J38" s="7"/>
      <c r="K38" s="7"/>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0:255" ht="30" x14ac:dyDescent="0.4">
      <c r="J39" s="7"/>
      <c r="K39" s="7"/>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0:255" ht="30" x14ac:dyDescent="0.4">
      <c r="J40" s="7"/>
      <c r="K40" s="7"/>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0:255" ht="30" x14ac:dyDescent="0.4">
      <c r="J41" s="7"/>
      <c r="K41" s="7"/>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0:255" ht="30" x14ac:dyDescent="0.4">
      <c r="J42" s="7"/>
      <c r="K42" s="7"/>
      <c r="N42" s="6"/>
      <c r="O42" s="6"/>
      <c r="P42" s="6"/>
      <c r="Q42" s="6"/>
      <c r="R42" s="6"/>
      <c r="S42" s="6"/>
      <c r="T42" s="6"/>
    </row>
    <row r="43" spans="10:255" ht="30" x14ac:dyDescent="0.4">
      <c r="J43" s="7"/>
      <c r="K43" s="7"/>
      <c r="N43" s="6"/>
      <c r="O43" s="6"/>
      <c r="P43" s="6"/>
      <c r="Q43" s="6"/>
      <c r="R43" s="6"/>
      <c r="S43" s="6"/>
      <c r="T43" s="6"/>
    </row>
    <row r="44" spans="10:255" ht="30" x14ac:dyDescent="0.4">
      <c r="J44" s="7"/>
      <c r="K44" s="7"/>
      <c r="N44" s="6"/>
      <c r="O44" s="6"/>
      <c r="P44" s="6"/>
      <c r="Q44" s="6"/>
      <c r="R44" s="6"/>
      <c r="S44" s="6"/>
      <c r="T44" s="6"/>
    </row>
    <row r="45" spans="10:255" ht="30" x14ac:dyDescent="0.4">
      <c r="J45" s="7"/>
      <c r="K45" s="7"/>
      <c r="N45" s="6"/>
      <c r="O45" s="6"/>
      <c r="P45" s="6"/>
      <c r="Q45" s="6"/>
      <c r="R45" s="6"/>
      <c r="S45" s="6"/>
      <c r="T45" s="6"/>
    </row>
    <row r="46" spans="10:255" ht="30" x14ac:dyDescent="0.4">
      <c r="J46" s="7"/>
      <c r="K46" s="7"/>
      <c r="N46" s="6"/>
      <c r="O46" s="6"/>
      <c r="P46" s="6"/>
      <c r="Q46" s="6"/>
      <c r="R46" s="6"/>
      <c r="S46" s="6"/>
      <c r="T46" s="6"/>
    </row>
    <row r="47" spans="10:255" ht="30" x14ac:dyDescent="0.4">
      <c r="J47" s="7"/>
      <c r="K47" s="7"/>
      <c r="N47" s="6"/>
      <c r="O47" s="6"/>
      <c r="P47" s="6"/>
      <c r="Q47" s="6"/>
      <c r="R47" s="6"/>
      <c r="S47" s="6"/>
      <c r="T47" s="6"/>
    </row>
    <row r="48" spans="10:255" ht="30" x14ac:dyDescent="0.4">
      <c r="J48" s="7"/>
      <c r="K48" s="7"/>
      <c r="N48" s="6"/>
      <c r="O48" s="6"/>
      <c r="P48" s="6"/>
      <c r="Q48" s="6"/>
      <c r="R48" s="6"/>
      <c r="S48" s="6"/>
      <c r="T48" s="6"/>
    </row>
    <row r="49" spans="10:20" ht="30" x14ac:dyDescent="0.4">
      <c r="J49" s="7"/>
      <c r="K49" s="7"/>
      <c r="N49" s="6"/>
      <c r="O49" s="6"/>
      <c r="P49" s="6"/>
      <c r="Q49" s="6"/>
      <c r="R49" s="6"/>
      <c r="S49" s="6"/>
      <c r="T49" s="6"/>
    </row>
    <row r="50" spans="10:20" ht="30" x14ac:dyDescent="0.4">
      <c r="J50" s="7"/>
      <c r="K50" s="7"/>
      <c r="N50" s="6"/>
      <c r="O50" s="6"/>
      <c r="P50" s="6"/>
      <c r="Q50" s="6"/>
      <c r="R50" s="6"/>
      <c r="S50" s="6"/>
      <c r="T50" s="6"/>
    </row>
    <row r="51" spans="10:20" ht="30" x14ac:dyDescent="0.4">
      <c r="J51" s="7"/>
      <c r="K51" s="7"/>
      <c r="N51" s="6"/>
      <c r="O51" s="6"/>
      <c r="P51" s="6"/>
      <c r="Q51" s="6"/>
      <c r="R51" s="6"/>
      <c r="S51" s="6"/>
      <c r="T51" s="6"/>
    </row>
    <row r="52" spans="10:20" ht="30" x14ac:dyDescent="0.4">
      <c r="J52" s="7"/>
      <c r="K52" s="7"/>
      <c r="N52" s="6"/>
      <c r="O52" s="6"/>
      <c r="P52" s="6"/>
      <c r="Q52" s="6"/>
      <c r="R52" s="6"/>
      <c r="S52" s="6"/>
      <c r="T52" s="6"/>
    </row>
    <row r="53" spans="10:20" ht="30" x14ac:dyDescent="0.4">
      <c r="J53" s="7"/>
      <c r="K53" s="7"/>
      <c r="N53" s="6"/>
      <c r="O53" s="6"/>
      <c r="P53" s="6"/>
      <c r="Q53" s="6"/>
      <c r="R53" s="6"/>
      <c r="S53" s="6"/>
      <c r="T53" s="6"/>
    </row>
    <row r="54" spans="10:20" ht="30" x14ac:dyDescent="0.4">
      <c r="J54" s="7"/>
      <c r="K54" s="7"/>
      <c r="N54" s="6"/>
      <c r="O54" s="6"/>
      <c r="P54" s="6"/>
      <c r="Q54" s="6"/>
      <c r="R54" s="6"/>
      <c r="S54" s="6"/>
      <c r="T54" s="6"/>
    </row>
    <row r="55" spans="10:20" ht="30" x14ac:dyDescent="0.4">
      <c r="J55" s="7"/>
      <c r="K55" s="7"/>
      <c r="N55" s="6"/>
      <c r="O55" s="6"/>
      <c r="P55" s="6"/>
      <c r="Q55" s="6"/>
      <c r="R55" s="6"/>
      <c r="S55" s="6"/>
      <c r="T55" s="6"/>
    </row>
    <row r="56" spans="10:20" ht="30" x14ac:dyDescent="0.4">
      <c r="J56" s="7"/>
      <c r="K56" s="7"/>
      <c r="N56" s="6"/>
      <c r="O56" s="6"/>
      <c r="P56" s="6"/>
      <c r="Q56" s="6"/>
      <c r="R56" s="6"/>
      <c r="S56" s="6"/>
      <c r="T56" s="6"/>
    </row>
    <row r="57" spans="10:20" ht="30" x14ac:dyDescent="0.4">
      <c r="J57" s="7"/>
      <c r="K57" s="7"/>
      <c r="N57" s="6"/>
      <c r="O57" s="6"/>
      <c r="P57" s="6"/>
      <c r="Q57" s="6"/>
      <c r="R57" s="6"/>
      <c r="S57" s="6"/>
      <c r="T57" s="6"/>
    </row>
    <row r="58" spans="10:20" ht="30" x14ac:dyDescent="0.4">
      <c r="J58" s="7"/>
      <c r="K58" s="7"/>
      <c r="N58" s="6"/>
      <c r="O58" s="6"/>
      <c r="P58" s="6"/>
      <c r="Q58" s="6"/>
      <c r="R58" s="6"/>
      <c r="S58" s="6"/>
      <c r="T58" s="6"/>
    </row>
    <row r="59" spans="10:20" ht="30" x14ac:dyDescent="0.4">
      <c r="J59" s="7"/>
      <c r="K59" s="7"/>
      <c r="N59" s="6"/>
      <c r="O59" s="6"/>
      <c r="P59" s="6"/>
      <c r="Q59" s="6"/>
      <c r="R59" s="6"/>
      <c r="S59" s="6"/>
      <c r="T59" s="6"/>
    </row>
    <row r="60" spans="10:20" ht="30" x14ac:dyDescent="0.4">
      <c r="J60" s="7"/>
      <c r="K60" s="7"/>
      <c r="N60" s="6"/>
      <c r="O60" s="6"/>
      <c r="P60" s="6"/>
      <c r="Q60" s="6"/>
      <c r="R60" s="6"/>
      <c r="S60" s="6"/>
      <c r="T60" s="6"/>
    </row>
    <row r="61" spans="10:20" ht="30" x14ac:dyDescent="0.4">
      <c r="J61" s="7"/>
      <c r="K61" s="7"/>
      <c r="N61" s="6"/>
      <c r="O61" s="6"/>
      <c r="P61" s="6"/>
      <c r="Q61" s="6"/>
      <c r="R61" s="6"/>
      <c r="S61" s="6"/>
      <c r="T61" s="6"/>
    </row>
    <row r="62" spans="10:20" ht="30" x14ac:dyDescent="0.4">
      <c r="J62" s="7"/>
      <c r="K62" s="7"/>
      <c r="N62" s="6"/>
      <c r="O62" s="6"/>
      <c r="P62" s="6"/>
      <c r="Q62" s="6"/>
      <c r="R62" s="6"/>
      <c r="S62" s="6"/>
      <c r="T62" s="6"/>
    </row>
    <row r="63" spans="10:20" ht="30" x14ac:dyDescent="0.4">
      <c r="J63" s="7"/>
      <c r="K63" s="7"/>
      <c r="N63" s="6"/>
      <c r="O63" s="6"/>
      <c r="P63" s="6"/>
      <c r="Q63" s="6"/>
      <c r="R63" s="6"/>
      <c r="S63" s="6"/>
      <c r="T63" s="6"/>
    </row>
    <row r="64" spans="10:20" ht="30" x14ac:dyDescent="0.4">
      <c r="J64" s="7"/>
      <c r="K64" s="7"/>
      <c r="N64" s="6"/>
      <c r="O64" s="6"/>
      <c r="P64" s="6"/>
      <c r="Q64" s="6"/>
      <c r="R64" s="6"/>
      <c r="S64" s="6"/>
      <c r="T64" s="6"/>
    </row>
    <row r="65" spans="10:20" ht="30" x14ac:dyDescent="0.4">
      <c r="J65" s="7"/>
      <c r="K65" s="7"/>
      <c r="N65" s="6"/>
      <c r="O65" s="6"/>
      <c r="P65" s="6"/>
      <c r="Q65" s="6"/>
      <c r="R65" s="6"/>
      <c r="S65" s="6"/>
      <c r="T65" s="6"/>
    </row>
    <row r="66" spans="10:20" ht="30" x14ac:dyDescent="0.4">
      <c r="J66" s="7"/>
      <c r="K66" s="7"/>
      <c r="N66" s="6"/>
      <c r="O66" s="6"/>
      <c r="P66" s="6"/>
      <c r="Q66" s="6"/>
      <c r="R66" s="6"/>
      <c r="S66" s="6"/>
      <c r="T66" s="6"/>
    </row>
    <row r="67" spans="10:20" ht="30" x14ac:dyDescent="0.4">
      <c r="J67" s="7"/>
      <c r="K67" s="7"/>
      <c r="N67" s="6"/>
      <c r="O67" s="6"/>
      <c r="P67" s="6"/>
      <c r="Q67" s="6"/>
      <c r="R67" s="6"/>
      <c r="S67" s="6"/>
      <c r="T67" s="6"/>
    </row>
    <row r="68" spans="10:20" ht="30" x14ac:dyDescent="0.4">
      <c r="J68" s="7"/>
      <c r="K68" s="7"/>
      <c r="N68" s="6"/>
      <c r="O68" s="6"/>
      <c r="P68" s="6"/>
      <c r="Q68" s="6"/>
      <c r="R68" s="6"/>
      <c r="S68" s="6"/>
      <c r="T68" s="6"/>
    </row>
    <row r="69" spans="10:20" ht="30" x14ac:dyDescent="0.4">
      <c r="J69" s="7"/>
      <c r="K69" s="7"/>
      <c r="N69" s="6"/>
      <c r="O69" s="6"/>
      <c r="P69" s="6"/>
      <c r="Q69" s="6"/>
      <c r="R69" s="6"/>
      <c r="S69" s="6"/>
      <c r="T69" s="6"/>
    </row>
    <row r="70" spans="10:20" ht="30" x14ac:dyDescent="0.4">
      <c r="J70" s="7"/>
      <c r="K70" s="7"/>
      <c r="N70" s="6"/>
      <c r="O70" s="6"/>
      <c r="P70" s="6"/>
      <c r="Q70" s="6"/>
      <c r="R70" s="6"/>
      <c r="S70" s="6"/>
      <c r="T70" s="6"/>
    </row>
    <row r="71" spans="10:20" ht="30" x14ac:dyDescent="0.4">
      <c r="J71" s="7"/>
      <c r="K71" s="7"/>
      <c r="N71" s="6"/>
      <c r="O71" s="6"/>
      <c r="P71" s="6"/>
      <c r="Q71" s="6"/>
      <c r="R71" s="6"/>
      <c r="S71" s="6"/>
      <c r="T71" s="6"/>
    </row>
    <row r="72" spans="10:20" ht="30" x14ac:dyDescent="0.4">
      <c r="J72" s="7"/>
      <c r="K72" s="7"/>
      <c r="N72" s="6"/>
      <c r="O72" s="6"/>
      <c r="P72" s="6"/>
      <c r="Q72" s="6"/>
      <c r="R72" s="6"/>
      <c r="S72" s="6"/>
      <c r="T72" s="6"/>
    </row>
    <row r="73" spans="10:20" ht="30" x14ac:dyDescent="0.4">
      <c r="J73" s="7"/>
      <c r="K73" s="7"/>
      <c r="N73" s="6"/>
      <c r="O73" s="6"/>
      <c r="P73" s="6"/>
      <c r="Q73" s="6"/>
      <c r="R73" s="6"/>
      <c r="S73" s="6"/>
      <c r="T73" s="6"/>
    </row>
    <row r="74" spans="10:20" ht="30" x14ac:dyDescent="0.4">
      <c r="J74" s="7"/>
      <c r="K74" s="7"/>
      <c r="N74" s="6"/>
      <c r="O74" s="6"/>
      <c r="P74" s="6"/>
      <c r="Q74" s="6"/>
      <c r="R74" s="6"/>
      <c r="S74" s="6"/>
      <c r="T74" s="6"/>
    </row>
    <row r="75" spans="10:20" ht="30" x14ac:dyDescent="0.4">
      <c r="J75" s="7"/>
      <c r="K75" s="7"/>
      <c r="N75" s="6"/>
      <c r="O75" s="6"/>
      <c r="P75" s="6"/>
      <c r="Q75" s="6"/>
      <c r="R75" s="6"/>
      <c r="S75" s="6"/>
      <c r="T75" s="6"/>
    </row>
    <row r="76" spans="10:20" ht="30" x14ac:dyDescent="0.4">
      <c r="J76" s="7"/>
      <c r="K76" s="7"/>
      <c r="N76" s="6"/>
      <c r="O76" s="6"/>
      <c r="P76" s="6"/>
      <c r="Q76" s="6"/>
      <c r="R76" s="6"/>
      <c r="S76" s="6"/>
      <c r="T76" s="6"/>
    </row>
    <row r="77" spans="10:20" ht="30" x14ac:dyDescent="0.4">
      <c r="J77" s="7"/>
      <c r="K77" s="7"/>
      <c r="N77" s="6"/>
      <c r="O77" s="6"/>
      <c r="P77" s="6"/>
      <c r="Q77" s="6"/>
      <c r="R77" s="6"/>
      <c r="S77" s="6"/>
      <c r="T77" s="6"/>
    </row>
    <row r="78" spans="10:20" ht="30" x14ac:dyDescent="0.4">
      <c r="J78" s="7"/>
      <c r="K78" s="7"/>
      <c r="N78" s="6"/>
      <c r="O78" s="6"/>
      <c r="P78" s="6"/>
      <c r="Q78" s="6"/>
      <c r="R78" s="6"/>
      <c r="S78" s="6"/>
      <c r="T78" s="6"/>
    </row>
    <row r="79" spans="10:20" ht="30" x14ac:dyDescent="0.4">
      <c r="J79" s="7"/>
      <c r="K79" s="7"/>
      <c r="N79" s="6"/>
      <c r="O79" s="6"/>
      <c r="P79" s="6"/>
      <c r="Q79" s="6"/>
      <c r="R79" s="6"/>
      <c r="S79" s="6"/>
      <c r="T79" s="6"/>
    </row>
    <row r="80" spans="10:20" ht="30" x14ac:dyDescent="0.4">
      <c r="J80" s="7"/>
      <c r="K80" s="7"/>
      <c r="N80" s="6"/>
      <c r="O80" s="6"/>
      <c r="P80" s="6"/>
      <c r="Q80" s="6"/>
      <c r="R80" s="6"/>
      <c r="S80" s="6"/>
      <c r="T80" s="6"/>
    </row>
    <row r="81" spans="10:20" ht="30" x14ac:dyDescent="0.4">
      <c r="J81" s="7"/>
      <c r="K81" s="7"/>
      <c r="N81" s="6"/>
      <c r="O81" s="6"/>
      <c r="P81" s="6"/>
      <c r="Q81" s="6"/>
      <c r="R81" s="6"/>
      <c r="S81" s="6"/>
      <c r="T81" s="6"/>
    </row>
    <row r="82" spans="10:20" ht="30" x14ac:dyDescent="0.4">
      <c r="J82" s="7"/>
      <c r="K82" s="7"/>
      <c r="N82" s="6"/>
      <c r="O82" s="6"/>
      <c r="P82" s="6"/>
      <c r="Q82" s="6"/>
      <c r="R82" s="6"/>
      <c r="S82" s="6"/>
      <c r="T82" s="6"/>
    </row>
    <row r="83" spans="10:20" ht="30" x14ac:dyDescent="0.4">
      <c r="J83" s="7"/>
      <c r="K83" s="8"/>
      <c r="N83" s="6"/>
      <c r="O83" s="6"/>
      <c r="P83" s="6"/>
      <c r="Q83" s="6"/>
      <c r="R83" s="6"/>
      <c r="S83" s="6"/>
      <c r="T83" s="6"/>
    </row>
    <row r="84" spans="10:20" ht="30" x14ac:dyDescent="0.4">
      <c r="J84" s="7"/>
      <c r="K84" s="7"/>
      <c r="N84" s="6"/>
      <c r="O84" s="6"/>
      <c r="P84" s="6"/>
      <c r="Q84" s="6"/>
      <c r="R84" s="6"/>
      <c r="S84" s="6"/>
      <c r="T84" s="6"/>
    </row>
    <row r="85" spans="10:20" ht="30" x14ac:dyDescent="0.4">
      <c r="J85" s="7"/>
      <c r="K85" s="7"/>
      <c r="N85" s="6"/>
      <c r="O85" s="6"/>
      <c r="P85" s="6"/>
      <c r="Q85" s="6"/>
      <c r="R85" s="6"/>
      <c r="S85" s="6"/>
      <c r="T85" s="6"/>
    </row>
    <row r="86" spans="10:20" ht="30" x14ac:dyDescent="0.4">
      <c r="J86" s="7"/>
      <c r="K86" s="7"/>
      <c r="N86" s="6"/>
      <c r="O86" s="6"/>
      <c r="P86" s="6"/>
      <c r="Q86" s="6"/>
      <c r="R86" s="6"/>
      <c r="S86" s="6"/>
      <c r="T86" s="6"/>
    </row>
    <row r="87" spans="10:20" ht="30" x14ac:dyDescent="0.4">
      <c r="J87" s="7"/>
      <c r="K87" s="7"/>
      <c r="N87" s="6"/>
      <c r="O87" s="6"/>
      <c r="P87" s="6"/>
      <c r="Q87" s="6"/>
      <c r="R87" s="6"/>
      <c r="S87" s="6"/>
      <c r="T87" s="6"/>
    </row>
    <row r="88" spans="10:20" ht="30" x14ac:dyDescent="0.4">
      <c r="J88" s="7"/>
      <c r="K88" s="7"/>
      <c r="N88" s="6"/>
      <c r="O88" s="6"/>
      <c r="P88" s="6"/>
      <c r="Q88" s="6"/>
      <c r="R88" s="6"/>
      <c r="S88" s="6"/>
      <c r="T88" s="6"/>
    </row>
    <row r="89" spans="10:20" ht="30" x14ac:dyDescent="0.4">
      <c r="J89" s="7"/>
      <c r="K89" s="7"/>
      <c r="N89" s="6"/>
      <c r="O89" s="6"/>
      <c r="P89" s="6"/>
      <c r="Q89" s="6"/>
      <c r="R89" s="6"/>
      <c r="S89" s="6"/>
      <c r="T89" s="6"/>
    </row>
    <row r="90" spans="10:20" ht="30" x14ac:dyDescent="0.4">
      <c r="J90" s="7"/>
      <c r="K90" s="7"/>
      <c r="N90" s="6"/>
      <c r="O90" s="6"/>
      <c r="P90" s="6"/>
      <c r="Q90" s="6"/>
      <c r="R90" s="6"/>
      <c r="S90" s="6"/>
      <c r="T90" s="6"/>
    </row>
    <row r="91" spans="10:20" ht="30" x14ac:dyDescent="0.4">
      <c r="J91" s="7"/>
      <c r="K91" s="7"/>
      <c r="N91" s="6"/>
      <c r="O91" s="6"/>
      <c r="P91" s="6"/>
      <c r="Q91" s="6"/>
      <c r="R91" s="6"/>
      <c r="S91" s="6"/>
      <c r="T91" s="6"/>
    </row>
    <row r="92" spans="10:20" ht="30" x14ac:dyDescent="0.4">
      <c r="J92" s="7"/>
      <c r="K92" s="7"/>
      <c r="N92" s="6"/>
      <c r="O92" s="6"/>
      <c r="P92" s="6"/>
      <c r="Q92" s="6"/>
      <c r="R92" s="6"/>
      <c r="S92" s="6"/>
      <c r="T92" s="6"/>
    </row>
    <row r="93" spans="10:20" ht="30" x14ac:dyDescent="0.4">
      <c r="J93" s="7"/>
      <c r="K93" s="7"/>
      <c r="N93" s="6"/>
      <c r="O93" s="6"/>
      <c r="P93" s="6"/>
      <c r="Q93" s="6"/>
      <c r="R93" s="6"/>
      <c r="S93" s="6"/>
      <c r="T93" s="6"/>
    </row>
    <row r="94" spans="10:20" ht="30" x14ac:dyDescent="0.4">
      <c r="J94" s="7"/>
      <c r="K94" s="7"/>
      <c r="N94" s="6"/>
      <c r="O94" s="6"/>
      <c r="P94" s="6"/>
      <c r="Q94" s="6"/>
      <c r="R94" s="6"/>
      <c r="S94" s="6"/>
      <c r="T94" s="6"/>
    </row>
    <row r="95" spans="10:20" ht="30" x14ac:dyDescent="0.4">
      <c r="J95" s="7"/>
      <c r="K95" s="7"/>
      <c r="N95" s="6"/>
      <c r="O95" s="6"/>
      <c r="P95" s="6"/>
      <c r="Q95" s="6"/>
      <c r="R95" s="6"/>
      <c r="S95" s="6"/>
      <c r="T95" s="6"/>
    </row>
    <row r="96" spans="10:20" ht="30" x14ac:dyDescent="0.4">
      <c r="J96" s="7"/>
      <c r="K96" s="7"/>
      <c r="N96" s="6"/>
      <c r="O96" s="6"/>
      <c r="P96" s="6"/>
      <c r="Q96" s="6"/>
      <c r="R96" s="6"/>
      <c r="S96" s="6"/>
      <c r="T96" s="6"/>
    </row>
    <row r="97" spans="10:20" ht="30" x14ac:dyDescent="0.4">
      <c r="J97" s="7"/>
      <c r="K97" s="7"/>
      <c r="N97" s="6"/>
      <c r="O97" s="6"/>
      <c r="P97" s="6"/>
      <c r="Q97" s="6"/>
      <c r="R97" s="6"/>
      <c r="S97" s="6"/>
      <c r="T97" s="6"/>
    </row>
    <row r="98" spans="10:20" ht="30" x14ac:dyDescent="0.4">
      <c r="J98" s="7"/>
      <c r="K98" s="7"/>
      <c r="N98" s="6"/>
      <c r="O98" s="6"/>
      <c r="P98" s="6"/>
      <c r="Q98" s="6"/>
      <c r="R98" s="6"/>
      <c r="S98" s="6"/>
      <c r="T98" s="6"/>
    </row>
    <row r="99" spans="10:20" ht="30" x14ac:dyDescent="0.4">
      <c r="J99" s="7"/>
      <c r="K99" s="7"/>
      <c r="N99" s="6"/>
      <c r="O99" s="6"/>
      <c r="P99" s="6"/>
      <c r="Q99" s="6"/>
      <c r="R99" s="6"/>
      <c r="S99" s="6"/>
      <c r="T99" s="6"/>
    </row>
    <row r="100" spans="10:20" ht="30" x14ac:dyDescent="0.4">
      <c r="J100" s="7"/>
      <c r="K100" s="7"/>
      <c r="N100" s="6"/>
      <c r="O100" s="6"/>
      <c r="P100" s="6"/>
      <c r="Q100" s="6"/>
      <c r="R100" s="6"/>
      <c r="S100" s="6"/>
      <c r="T100" s="6"/>
    </row>
    <row r="101" spans="10:20" ht="30" x14ac:dyDescent="0.4">
      <c r="J101" s="7"/>
      <c r="K101" s="7"/>
      <c r="N101" s="6"/>
      <c r="O101" s="6"/>
      <c r="P101" s="6"/>
      <c r="Q101" s="6"/>
      <c r="R101" s="6"/>
      <c r="S101" s="6"/>
      <c r="T101" s="6"/>
    </row>
    <row r="102" spans="10:20" ht="30" x14ac:dyDescent="0.4">
      <c r="J102" s="7"/>
      <c r="K102" s="7"/>
      <c r="N102" s="6"/>
      <c r="O102" s="6"/>
      <c r="P102" s="6"/>
      <c r="Q102" s="6"/>
      <c r="R102" s="6"/>
      <c r="S102" s="6"/>
      <c r="T102" s="6"/>
    </row>
    <row r="103" spans="10:20" ht="30" x14ac:dyDescent="0.4">
      <c r="J103" s="7"/>
      <c r="K103" s="7"/>
      <c r="N103" s="6"/>
      <c r="O103" s="6"/>
      <c r="P103" s="6"/>
      <c r="Q103" s="6"/>
      <c r="R103" s="6"/>
      <c r="S103" s="6"/>
      <c r="T103" s="6"/>
    </row>
    <row r="104" spans="10:20" ht="30" x14ac:dyDescent="0.4">
      <c r="J104" s="7"/>
      <c r="K104" s="7"/>
      <c r="N104" s="6"/>
      <c r="O104" s="6"/>
      <c r="P104" s="6"/>
      <c r="Q104" s="6"/>
      <c r="R104" s="6"/>
      <c r="S104" s="6"/>
      <c r="T104" s="6"/>
    </row>
    <row r="105" spans="10:20" ht="30" x14ac:dyDescent="0.4">
      <c r="J105" s="7"/>
      <c r="K105" s="7"/>
      <c r="N105" s="6"/>
      <c r="O105" s="6"/>
      <c r="P105" s="6"/>
      <c r="Q105" s="6"/>
      <c r="R105" s="6"/>
      <c r="S105" s="6"/>
      <c r="T105" s="6"/>
    </row>
    <row r="106" spans="10:20" ht="30" x14ac:dyDescent="0.4">
      <c r="J106" s="7"/>
      <c r="K106" s="7"/>
      <c r="N106" s="6"/>
      <c r="O106" s="6"/>
      <c r="P106" s="6"/>
      <c r="Q106" s="6"/>
      <c r="R106" s="6"/>
      <c r="S106" s="6"/>
      <c r="T106" s="6"/>
    </row>
    <row r="107" spans="10:20" ht="30" x14ac:dyDescent="0.4">
      <c r="J107" s="7"/>
      <c r="K107" s="7"/>
      <c r="N107" s="6"/>
      <c r="O107" s="6"/>
      <c r="P107" s="6"/>
      <c r="Q107" s="6"/>
      <c r="R107" s="6"/>
      <c r="S107" s="6"/>
      <c r="T107" s="6"/>
    </row>
    <row r="108" spans="10:20" ht="30" x14ac:dyDescent="0.4">
      <c r="J108" s="7"/>
      <c r="K108" s="7"/>
      <c r="N108" s="6"/>
      <c r="O108" s="6"/>
      <c r="P108" s="6"/>
      <c r="Q108" s="6"/>
      <c r="R108" s="6"/>
      <c r="S108" s="6"/>
      <c r="T108" s="6"/>
    </row>
    <row r="109" spans="10:20" ht="30" x14ac:dyDescent="0.4">
      <c r="J109" s="7"/>
      <c r="K109" s="7"/>
      <c r="N109" s="6"/>
      <c r="O109" s="6"/>
      <c r="P109" s="6"/>
      <c r="Q109" s="6"/>
      <c r="R109" s="6"/>
      <c r="S109" s="6"/>
      <c r="T109" s="6"/>
    </row>
    <row r="110" spans="10:20" ht="30" x14ac:dyDescent="0.4">
      <c r="J110" s="7"/>
      <c r="K110" s="7"/>
      <c r="N110" s="6"/>
      <c r="O110" s="6"/>
      <c r="P110" s="6"/>
      <c r="Q110" s="6"/>
      <c r="R110" s="6"/>
      <c r="S110" s="6"/>
      <c r="T110" s="6"/>
    </row>
    <row r="111" spans="10:20" ht="30" x14ac:dyDescent="0.4">
      <c r="J111" s="7"/>
      <c r="K111" s="7"/>
      <c r="N111" s="6"/>
      <c r="O111" s="6"/>
      <c r="P111" s="6"/>
      <c r="Q111" s="6"/>
      <c r="R111" s="6"/>
      <c r="S111" s="6"/>
      <c r="T111" s="6"/>
    </row>
    <row r="112" spans="10:20" ht="30" x14ac:dyDescent="0.4">
      <c r="J112" s="7"/>
      <c r="K112" s="7"/>
      <c r="N112" s="6"/>
      <c r="O112" s="6"/>
      <c r="P112" s="6"/>
      <c r="Q112" s="6"/>
      <c r="R112" s="6"/>
      <c r="S112" s="6"/>
      <c r="T112" s="6"/>
    </row>
    <row r="113" spans="10:20" ht="30" x14ac:dyDescent="0.4">
      <c r="J113" s="7"/>
      <c r="K113" s="7"/>
      <c r="N113" s="6"/>
      <c r="O113" s="6"/>
      <c r="P113" s="6"/>
      <c r="Q113" s="6"/>
      <c r="R113" s="6"/>
      <c r="S113" s="6"/>
      <c r="T113" s="6"/>
    </row>
    <row r="114" spans="10:20" ht="30" x14ac:dyDescent="0.4">
      <c r="J114" s="7"/>
      <c r="K114" s="7"/>
      <c r="N114" s="6"/>
      <c r="O114" s="6"/>
      <c r="P114" s="6"/>
      <c r="Q114" s="6"/>
      <c r="R114" s="6"/>
      <c r="S114" s="6"/>
      <c r="T114" s="6"/>
    </row>
    <row r="115" spans="10:20" ht="30" x14ac:dyDescent="0.4">
      <c r="J115" s="7"/>
      <c r="K115" s="7"/>
      <c r="N115" s="6"/>
      <c r="O115" s="6"/>
      <c r="P115" s="6"/>
      <c r="Q115" s="6"/>
      <c r="R115" s="6"/>
      <c r="S115" s="6"/>
      <c r="T115" s="6"/>
    </row>
    <row r="116" spans="10:20" ht="30" x14ac:dyDescent="0.4">
      <c r="J116" s="7"/>
      <c r="K116" s="7"/>
      <c r="N116" s="6"/>
      <c r="O116" s="6"/>
      <c r="P116" s="6"/>
      <c r="Q116" s="6"/>
      <c r="R116" s="6"/>
      <c r="S116" s="6"/>
      <c r="T116" s="6"/>
    </row>
    <row r="117" spans="10:20" ht="30" x14ac:dyDescent="0.4">
      <c r="J117" s="7"/>
      <c r="K117" s="7"/>
      <c r="N117" s="6"/>
      <c r="O117" s="6"/>
      <c r="P117" s="6"/>
      <c r="Q117" s="6"/>
      <c r="R117" s="6"/>
      <c r="S117" s="6"/>
      <c r="T117" s="6"/>
    </row>
    <row r="118" spans="10:20" ht="30" x14ac:dyDescent="0.4">
      <c r="J118" s="7"/>
      <c r="K118" s="7"/>
      <c r="N118" s="6"/>
      <c r="O118" s="6"/>
      <c r="P118" s="6"/>
      <c r="Q118" s="6"/>
      <c r="R118" s="6"/>
      <c r="S118" s="6"/>
      <c r="T118" s="6"/>
    </row>
    <row r="119" spans="10:20" ht="30" x14ac:dyDescent="0.4">
      <c r="J119" s="7"/>
      <c r="K119" s="7"/>
      <c r="N119" s="6"/>
      <c r="O119" s="6"/>
      <c r="P119" s="6"/>
      <c r="Q119" s="6"/>
      <c r="R119" s="6"/>
      <c r="S119" s="6"/>
      <c r="T119" s="6"/>
    </row>
    <row r="120" spans="10:20" ht="30" x14ac:dyDescent="0.4">
      <c r="J120" s="7"/>
      <c r="K120" s="7"/>
      <c r="N120" s="6"/>
      <c r="O120" s="6"/>
      <c r="P120" s="6"/>
      <c r="Q120" s="6"/>
      <c r="R120" s="6"/>
      <c r="S120" s="6"/>
      <c r="T120" s="6"/>
    </row>
    <row r="121" spans="10:20" ht="30" x14ac:dyDescent="0.4">
      <c r="J121" s="7"/>
      <c r="K121" s="7"/>
      <c r="N121" s="6"/>
      <c r="O121" s="6"/>
      <c r="P121" s="6"/>
      <c r="Q121" s="6"/>
      <c r="R121" s="6"/>
      <c r="S121" s="6"/>
      <c r="T121" s="6"/>
    </row>
    <row r="122" spans="10:20" ht="30" x14ac:dyDescent="0.4">
      <c r="J122" s="7"/>
      <c r="K122" s="7"/>
      <c r="N122" s="6"/>
      <c r="O122" s="6"/>
      <c r="P122" s="6"/>
      <c r="Q122" s="6"/>
      <c r="R122" s="6"/>
      <c r="S122" s="6"/>
      <c r="T122" s="6"/>
    </row>
    <row r="123" spans="10:20" ht="30" x14ac:dyDescent="0.4">
      <c r="J123" s="7"/>
      <c r="K123" s="7"/>
      <c r="N123" s="6"/>
      <c r="O123" s="6"/>
      <c r="P123" s="6"/>
      <c r="Q123" s="6"/>
      <c r="R123" s="6"/>
      <c r="S123" s="6"/>
      <c r="T123" s="6"/>
    </row>
    <row r="124" spans="10:20" ht="30" x14ac:dyDescent="0.4">
      <c r="J124" s="7"/>
      <c r="K124" s="7"/>
      <c r="N124" s="6"/>
      <c r="O124" s="6"/>
      <c r="P124" s="6"/>
      <c r="Q124" s="6"/>
      <c r="R124" s="6"/>
      <c r="S124" s="6"/>
      <c r="T124" s="6"/>
    </row>
    <row r="125" spans="10:20" ht="30" x14ac:dyDescent="0.4">
      <c r="J125" s="7"/>
      <c r="K125" s="7"/>
      <c r="N125" s="6"/>
      <c r="O125" s="6"/>
      <c r="P125" s="6"/>
      <c r="Q125" s="6"/>
      <c r="R125" s="6"/>
      <c r="S125" s="6"/>
      <c r="T125" s="6"/>
    </row>
    <row r="126" spans="10:20" ht="30" x14ac:dyDescent="0.4">
      <c r="J126" s="7"/>
      <c r="K126" s="7"/>
      <c r="N126" s="6"/>
      <c r="O126" s="6"/>
      <c r="P126" s="6"/>
      <c r="Q126" s="6"/>
      <c r="R126" s="6"/>
      <c r="S126" s="6"/>
      <c r="T126" s="6"/>
    </row>
    <row r="127" spans="10:20" ht="30" x14ac:dyDescent="0.4">
      <c r="J127" s="7"/>
      <c r="K127" s="7"/>
      <c r="N127" s="6"/>
      <c r="O127" s="6"/>
      <c r="P127" s="6"/>
      <c r="Q127" s="6"/>
      <c r="R127" s="6"/>
      <c r="S127" s="6"/>
      <c r="T127" s="6"/>
    </row>
    <row r="128" spans="10:20" ht="30" x14ac:dyDescent="0.4">
      <c r="J128" s="7"/>
      <c r="K128" s="7"/>
      <c r="N128" s="6"/>
      <c r="O128" s="6"/>
      <c r="P128" s="6"/>
      <c r="Q128" s="6"/>
      <c r="R128" s="6"/>
      <c r="S128" s="6"/>
      <c r="T128" s="6"/>
    </row>
    <row r="129" spans="10:20" ht="30" x14ac:dyDescent="0.4">
      <c r="J129" s="7"/>
      <c r="K129" s="7"/>
      <c r="N129" s="6"/>
      <c r="O129" s="6"/>
      <c r="P129" s="6"/>
      <c r="Q129" s="6"/>
      <c r="R129" s="6"/>
      <c r="S129" s="6"/>
      <c r="T129" s="6"/>
    </row>
    <row r="130" spans="10:20" ht="30" x14ac:dyDescent="0.4">
      <c r="J130" s="7"/>
      <c r="K130" s="7"/>
      <c r="N130" s="6"/>
      <c r="O130" s="6"/>
      <c r="P130" s="6"/>
      <c r="Q130" s="6"/>
      <c r="R130" s="6"/>
      <c r="S130" s="6"/>
      <c r="T130" s="6"/>
    </row>
    <row r="131" spans="10:20" ht="30" x14ac:dyDescent="0.4">
      <c r="J131" s="7"/>
      <c r="K131" s="7"/>
      <c r="N131" s="6"/>
      <c r="O131" s="6"/>
      <c r="P131" s="6"/>
      <c r="Q131" s="6"/>
      <c r="R131" s="6"/>
      <c r="S131" s="6"/>
      <c r="T131" s="6"/>
    </row>
    <row r="132" spans="10:20" ht="30" x14ac:dyDescent="0.4">
      <c r="J132" s="7"/>
      <c r="K132" s="7"/>
      <c r="N132" s="6"/>
      <c r="O132" s="6"/>
      <c r="P132" s="6"/>
      <c r="Q132" s="6"/>
      <c r="R132" s="6"/>
      <c r="S132" s="6"/>
      <c r="T132" s="6"/>
    </row>
    <row r="133" spans="10:20" ht="30" x14ac:dyDescent="0.4">
      <c r="J133" s="7"/>
      <c r="K133" s="7"/>
      <c r="N133" s="6"/>
      <c r="O133" s="6"/>
      <c r="P133" s="6"/>
      <c r="Q133" s="6"/>
      <c r="R133" s="6"/>
      <c r="S133" s="6"/>
      <c r="T133" s="6"/>
    </row>
    <row r="134" spans="10:20" ht="30" x14ac:dyDescent="0.4">
      <c r="J134" s="7"/>
      <c r="K134" s="7"/>
      <c r="N134" s="6"/>
      <c r="O134" s="6"/>
      <c r="P134" s="6"/>
      <c r="Q134" s="6"/>
      <c r="R134" s="6"/>
      <c r="S134" s="6"/>
      <c r="T134" s="6"/>
    </row>
    <row r="135" spans="10:20" ht="30" x14ac:dyDescent="0.4">
      <c r="J135" s="7"/>
      <c r="K135" s="7"/>
      <c r="N135" s="6"/>
      <c r="O135" s="6"/>
      <c r="P135" s="6"/>
      <c r="Q135" s="6"/>
      <c r="R135" s="6"/>
      <c r="S135" s="6"/>
      <c r="T135" s="6"/>
    </row>
    <row r="136" spans="10:20" ht="30" x14ac:dyDescent="0.4">
      <c r="J136" s="7"/>
      <c r="K136" s="7"/>
      <c r="N136" s="6"/>
      <c r="O136" s="6"/>
      <c r="P136" s="6"/>
      <c r="Q136" s="6"/>
      <c r="R136" s="6"/>
      <c r="S136" s="6"/>
      <c r="T136" s="6"/>
    </row>
    <row r="137" spans="10:20" ht="30" x14ac:dyDescent="0.4">
      <c r="J137" s="7"/>
      <c r="K137" s="7"/>
      <c r="N137" s="6"/>
      <c r="O137" s="6"/>
      <c r="P137" s="6"/>
      <c r="Q137" s="6"/>
      <c r="R137" s="6"/>
      <c r="S137" s="6"/>
      <c r="T137" s="6"/>
    </row>
    <row r="138" spans="10:20" ht="30" x14ac:dyDescent="0.4">
      <c r="J138" s="7"/>
      <c r="K138" s="7"/>
      <c r="N138" s="6"/>
      <c r="O138" s="6"/>
      <c r="P138" s="6"/>
      <c r="Q138" s="6"/>
      <c r="R138" s="6"/>
      <c r="S138" s="6"/>
      <c r="T138" s="6"/>
    </row>
    <row r="139" spans="10:20" ht="30" x14ac:dyDescent="0.4">
      <c r="J139" s="7"/>
      <c r="K139" s="7"/>
      <c r="N139" s="6"/>
      <c r="O139" s="6"/>
      <c r="P139" s="6"/>
      <c r="Q139" s="6"/>
      <c r="R139" s="6"/>
      <c r="S139" s="6"/>
      <c r="T139" s="6"/>
    </row>
    <row r="140" spans="10:20" ht="30" x14ac:dyDescent="0.4">
      <c r="J140" s="7"/>
      <c r="K140" s="7"/>
      <c r="N140" s="6"/>
      <c r="O140" s="6"/>
      <c r="P140" s="6"/>
      <c r="Q140" s="6"/>
      <c r="R140" s="6"/>
      <c r="S140" s="6"/>
      <c r="T140" s="6"/>
    </row>
    <row r="141" spans="10:20" ht="30" x14ac:dyDescent="0.4">
      <c r="J141" s="7"/>
      <c r="K141" s="7"/>
      <c r="N141" s="6"/>
      <c r="O141" s="6"/>
      <c r="P141" s="6"/>
      <c r="Q141" s="6"/>
      <c r="R141" s="6"/>
      <c r="S141" s="6"/>
      <c r="T141" s="6"/>
    </row>
    <row r="142" spans="10:20" ht="30" x14ac:dyDescent="0.4">
      <c r="J142" s="7"/>
      <c r="K142" s="7"/>
      <c r="N142" s="6"/>
      <c r="O142" s="6"/>
      <c r="P142" s="6"/>
      <c r="Q142" s="6"/>
      <c r="R142" s="6"/>
      <c r="S142" s="6"/>
      <c r="T142" s="6"/>
    </row>
    <row r="143" spans="10:20" ht="30" x14ac:dyDescent="0.4">
      <c r="J143" s="7"/>
      <c r="K143" s="7"/>
      <c r="N143" s="6"/>
      <c r="O143" s="6"/>
      <c r="P143" s="6"/>
      <c r="Q143" s="6"/>
      <c r="R143" s="6"/>
      <c r="S143" s="6"/>
      <c r="T143" s="6"/>
    </row>
    <row r="144" spans="10:20" ht="30" x14ac:dyDescent="0.4">
      <c r="J144" s="7"/>
      <c r="K144" s="7"/>
      <c r="N144" s="6"/>
      <c r="O144" s="6"/>
      <c r="P144" s="6"/>
      <c r="Q144" s="6"/>
      <c r="R144" s="6"/>
      <c r="S144" s="6"/>
      <c r="T144" s="6"/>
    </row>
    <row r="145" spans="10:20" ht="30" x14ac:dyDescent="0.4">
      <c r="J145" s="7"/>
      <c r="K145" s="7"/>
      <c r="N145" s="6"/>
      <c r="O145" s="6"/>
      <c r="P145" s="6"/>
      <c r="Q145" s="6"/>
      <c r="R145" s="6"/>
      <c r="S145" s="6"/>
      <c r="T145" s="6"/>
    </row>
    <row r="146" spans="10:20" ht="30" x14ac:dyDescent="0.4">
      <c r="J146" s="7"/>
      <c r="K146" s="7"/>
      <c r="N146" s="6"/>
      <c r="O146" s="6"/>
      <c r="P146" s="6"/>
      <c r="Q146" s="6"/>
      <c r="R146" s="6"/>
      <c r="S146" s="6"/>
      <c r="T146" s="6"/>
    </row>
    <row r="147" spans="10:20" ht="30" x14ac:dyDescent="0.4">
      <c r="J147" s="7"/>
      <c r="K147" s="7"/>
      <c r="N147" s="6"/>
      <c r="O147" s="6"/>
      <c r="P147" s="6"/>
      <c r="Q147" s="6"/>
      <c r="R147" s="6"/>
      <c r="S147" s="6"/>
      <c r="T147" s="6"/>
    </row>
    <row r="148" spans="10:20" ht="30" x14ac:dyDescent="0.4">
      <c r="J148" s="7"/>
      <c r="K148" s="7"/>
      <c r="N148" s="6"/>
      <c r="O148" s="6"/>
      <c r="P148" s="6"/>
      <c r="Q148" s="6"/>
      <c r="R148" s="6"/>
      <c r="S148" s="6"/>
      <c r="T148" s="6"/>
    </row>
    <row r="149" spans="10:20" ht="30" x14ac:dyDescent="0.4">
      <c r="J149" s="7"/>
      <c r="K149" s="7"/>
      <c r="N149" s="6"/>
      <c r="O149" s="6"/>
      <c r="P149" s="6"/>
      <c r="Q149" s="6"/>
      <c r="R149" s="6"/>
      <c r="S149" s="6"/>
      <c r="T149" s="6"/>
    </row>
    <row r="150" spans="10:20" ht="30" x14ac:dyDescent="0.4">
      <c r="J150" s="7"/>
      <c r="K150" s="7"/>
      <c r="N150" s="6"/>
      <c r="O150" s="6"/>
      <c r="P150" s="6"/>
      <c r="Q150" s="6"/>
      <c r="R150" s="6"/>
      <c r="S150" s="6"/>
      <c r="T150" s="6"/>
    </row>
    <row r="151" spans="10:20" ht="30" x14ac:dyDescent="0.4">
      <c r="J151" s="7"/>
      <c r="K151" s="7"/>
      <c r="N151" s="6"/>
      <c r="O151" s="6"/>
      <c r="P151" s="6"/>
      <c r="Q151" s="6"/>
      <c r="R151" s="6"/>
      <c r="S151" s="6"/>
      <c r="T151" s="6"/>
    </row>
    <row r="152" spans="10:20" ht="30" x14ac:dyDescent="0.4">
      <c r="J152" s="7"/>
      <c r="K152" s="7"/>
      <c r="N152" s="6"/>
      <c r="O152" s="6"/>
      <c r="P152" s="6"/>
      <c r="Q152" s="6"/>
      <c r="R152" s="6"/>
      <c r="S152" s="6"/>
      <c r="T152" s="6"/>
    </row>
    <row r="153" spans="10:20" ht="30" x14ac:dyDescent="0.4">
      <c r="J153" s="7"/>
      <c r="K153" s="7"/>
      <c r="N153" s="6"/>
      <c r="O153" s="6"/>
      <c r="P153" s="6"/>
      <c r="Q153" s="6"/>
      <c r="R153" s="6"/>
      <c r="S153" s="6"/>
      <c r="T153" s="6"/>
    </row>
    <row r="154" spans="10:20" ht="30" x14ac:dyDescent="0.4">
      <c r="J154" s="7"/>
      <c r="K154" s="7"/>
      <c r="N154" s="6"/>
      <c r="O154" s="6"/>
      <c r="P154" s="6"/>
      <c r="Q154" s="6"/>
      <c r="R154" s="6"/>
      <c r="S154" s="6"/>
      <c r="T154" s="6"/>
    </row>
    <row r="155" spans="10:20" ht="30" x14ac:dyDescent="0.4">
      <c r="J155" s="7"/>
      <c r="K155" s="7"/>
      <c r="N155" s="6"/>
      <c r="O155" s="6"/>
      <c r="P155" s="6"/>
      <c r="Q155" s="6"/>
      <c r="R155" s="6"/>
      <c r="S155" s="6"/>
      <c r="T155" s="6"/>
    </row>
    <row r="156" spans="10:20" ht="30" x14ac:dyDescent="0.4">
      <c r="J156" s="7"/>
      <c r="K156" s="7"/>
      <c r="N156" s="6"/>
      <c r="O156" s="6"/>
      <c r="P156" s="6"/>
      <c r="Q156" s="6"/>
      <c r="R156" s="6"/>
      <c r="S156" s="6"/>
      <c r="T156" s="6"/>
    </row>
    <row r="157" spans="10:20" ht="30" x14ac:dyDescent="0.4">
      <c r="J157" s="7"/>
      <c r="K157" s="7"/>
      <c r="N157" s="6"/>
      <c r="O157" s="6"/>
      <c r="P157" s="6"/>
      <c r="Q157" s="6"/>
      <c r="R157" s="6"/>
      <c r="S157" s="6"/>
      <c r="T157" s="6"/>
    </row>
    <row r="158" spans="10:20" ht="30" x14ac:dyDescent="0.4">
      <c r="J158" s="7"/>
      <c r="K158" s="7"/>
      <c r="N158" s="6"/>
      <c r="O158" s="6"/>
      <c r="P158" s="6"/>
      <c r="Q158" s="6"/>
      <c r="R158" s="6"/>
      <c r="S158" s="6"/>
      <c r="T158" s="6"/>
    </row>
    <row r="159" spans="10:20" ht="30" x14ac:dyDescent="0.4">
      <c r="J159" s="7"/>
      <c r="K159" s="7"/>
      <c r="N159" s="6"/>
      <c r="O159" s="6"/>
      <c r="P159" s="6"/>
      <c r="Q159" s="6"/>
      <c r="R159" s="6"/>
      <c r="S159" s="6"/>
      <c r="T159" s="6"/>
    </row>
    <row r="160" spans="10:20" ht="30" x14ac:dyDescent="0.4">
      <c r="J160" s="7"/>
      <c r="K160" s="7"/>
      <c r="N160" s="6"/>
      <c r="O160" s="6"/>
      <c r="P160" s="6"/>
      <c r="Q160" s="6"/>
      <c r="R160" s="6"/>
      <c r="S160" s="6"/>
      <c r="T160" s="6"/>
    </row>
    <row r="161" spans="10:20" ht="30" x14ac:dyDescent="0.4">
      <c r="J161" s="7"/>
      <c r="K161" s="7"/>
      <c r="N161" s="6"/>
      <c r="O161" s="6"/>
      <c r="P161" s="6"/>
      <c r="Q161" s="6"/>
      <c r="R161" s="6"/>
      <c r="S161" s="6"/>
      <c r="T161" s="6"/>
    </row>
    <row r="162" spans="10:20" ht="30" x14ac:dyDescent="0.4">
      <c r="J162" s="7"/>
      <c r="K162" s="7"/>
      <c r="N162" s="6"/>
      <c r="O162" s="6"/>
      <c r="P162" s="6"/>
      <c r="Q162" s="6"/>
      <c r="R162" s="6"/>
      <c r="S162" s="6"/>
      <c r="T162" s="6"/>
    </row>
    <row r="163" spans="10:20" ht="30" x14ac:dyDescent="0.4">
      <c r="J163" s="7"/>
      <c r="K163" s="7"/>
      <c r="N163" s="6"/>
      <c r="O163" s="6"/>
      <c r="P163" s="6"/>
      <c r="Q163" s="6"/>
      <c r="R163" s="6"/>
      <c r="S163" s="6"/>
      <c r="T163" s="6"/>
    </row>
    <row r="164" spans="10:20" ht="30" x14ac:dyDescent="0.4">
      <c r="J164" s="7"/>
      <c r="K164" s="7"/>
      <c r="N164" s="6"/>
      <c r="O164" s="6"/>
      <c r="P164" s="6"/>
      <c r="Q164" s="6"/>
      <c r="R164" s="6"/>
      <c r="S164" s="6"/>
      <c r="T164" s="6"/>
    </row>
    <row r="165" spans="10:20" ht="30" x14ac:dyDescent="0.4">
      <c r="J165" s="7"/>
      <c r="K165" s="7"/>
      <c r="N165" s="6"/>
      <c r="O165" s="6"/>
      <c r="P165" s="6"/>
      <c r="Q165" s="6"/>
      <c r="R165" s="6"/>
      <c r="S165" s="6"/>
      <c r="T165" s="6"/>
    </row>
    <row r="166" spans="10:20" ht="30" x14ac:dyDescent="0.4">
      <c r="J166" s="7"/>
      <c r="K166" s="7"/>
      <c r="N166" s="6"/>
      <c r="O166" s="6"/>
      <c r="P166" s="6"/>
      <c r="Q166" s="6"/>
      <c r="R166" s="6"/>
      <c r="S166" s="6"/>
      <c r="T166" s="6"/>
    </row>
    <row r="167" spans="10:20" ht="30" x14ac:dyDescent="0.4">
      <c r="J167" s="7"/>
      <c r="K167" s="7"/>
      <c r="N167" s="6"/>
      <c r="O167" s="6"/>
      <c r="P167" s="6"/>
      <c r="Q167" s="6"/>
      <c r="R167" s="6"/>
      <c r="S167" s="6"/>
      <c r="T167" s="6"/>
    </row>
    <row r="168" spans="10:20" ht="30" x14ac:dyDescent="0.4">
      <c r="J168" s="7"/>
      <c r="K168" s="7"/>
      <c r="N168" s="6"/>
      <c r="O168" s="6"/>
      <c r="P168" s="6"/>
      <c r="Q168" s="6"/>
      <c r="R168" s="6"/>
      <c r="S168" s="6"/>
      <c r="T168" s="6"/>
    </row>
    <row r="169" spans="10:20" ht="30" x14ac:dyDescent="0.4">
      <c r="J169" s="7"/>
      <c r="K169" s="7"/>
      <c r="N169" s="6"/>
      <c r="O169" s="6"/>
      <c r="P169" s="6"/>
      <c r="Q169" s="6"/>
      <c r="R169" s="6"/>
      <c r="S169" s="6"/>
      <c r="T169" s="6"/>
    </row>
    <row r="170" spans="10:20" ht="30" x14ac:dyDescent="0.4">
      <c r="J170" s="7"/>
      <c r="K170" s="7"/>
      <c r="N170" s="6"/>
      <c r="O170" s="6"/>
      <c r="P170" s="6"/>
      <c r="Q170" s="6"/>
      <c r="R170" s="6"/>
      <c r="S170" s="6"/>
      <c r="T170" s="6"/>
    </row>
    <row r="171" spans="10:20" ht="30" x14ac:dyDescent="0.4">
      <c r="J171" s="7"/>
      <c r="K171" s="7"/>
      <c r="N171" s="6"/>
      <c r="O171" s="6"/>
      <c r="P171" s="6"/>
      <c r="Q171" s="6"/>
      <c r="R171" s="6"/>
      <c r="S171" s="6"/>
      <c r="T171" s="6"/>
    </row>
    <row r="172" spans="10:20" ht="30" x14ac:dyDescent="0.4">
      <c r="J172" s="7"/>
      <c r="K172" s="7"/>
      <c r="N172" s="6"/>
      <c r="O172" s="6"/>
      <c r="P172" s="6"/>
      <c r="Q172" s="6"/>
      <c r="R172" s="6"/>
      <c r="S172" s="6"/>
      <c r="T172" s="6"/>
    </row>
    <row r="173" spans="10:20" x14ac:dyDescent="0.3">
      <c r="N173" s="6"/>
      <c r="O173" s="6"/>
      <c r="P173" s="6"/>
      <c r="Q173" s="6"/>
      <c r="R173" s="6"/>
      <c r="S173" s="6"/>
      <c r="T173" s="6"/>
    </row>
    <row r="174" spans="10:20" x14ac:dyDescent="0.3">
      <c r="N174" s="6"/>
      <c r="O174" s="6"/>
      <c r="P174" s="6"/>
      <c r="Q174" s="6"/>
      <c r="R174" s="6"/>
      <c r="S174" s="6"/>
      <c r="T174" s="6"/>
    </row>
    <row r="175" spans="10:20" x14ac:dyDescent="0.3">
      <c r="N175" s="6"/>
      <c r="O175" s="6"/>
      <c r="P175" s="6"/>
      <c r="Q175" s="6"/>
      <c r="R175" s="6"/>
      <c r="S175" s="6"/>
      <c r="T175" s="6"/>
    </row>
    <row r="176" spans="10:20" x14ac:dyDescent="0.3">
      <c r="N176" s="6"/>
      <c r="O176" s="6"/>
      <c r="P176" s="6"/>
      <c r="Q176" s="6"/>
      <c r="R176" s="6"/>
      <c r="S176" s="6"/>
      <c r="T176" s="6"/>
    </row>
    <row r="177" spans="14:20" x14ac:dyDescent="0.3">
      <c r="N177" s="6"/>
      <c r="O177" s="6"/>
      <c r="P177" s="6"/>
      <c r="Q177" s="6"/>
      <c r="R177" s="6"/>
      <c r="S177" s="6"/>
      <c r="T177" s="6"/>
    </row>
    <row r="178" spans="14:20" x14ac:dyDescent="0.3">
      <c r="N178" s="6"/>
      <c r="O178" s="6"/>
      <c r="P178" s="6"/>
      <c r="Q178" s="6"/>
      <c r="R178" s="6"/>
      <c r="S178" s="6"/>
      <c r="T178" s="6"/>
    </row>
    <row r="179" spans="14:20" x14ac:dyDescent="0.3">
      <c r="N179" s="6"/>
      <c r="O179" s="6"/>
      <c r="P179" s="6"/>
      <c r="Q179" s="6"/>
      <c r="R179" s="6"/>
      <c r="S179" s="6"/>
      <c r="T179" s="6"/>
    </row>
    <row r="180" spans="14:20" x14ac:dyDescent="0.3">
      <c r="N180" s="6"/>
      <c r="O180" s="6"/>
      <c r="P180" s="6"/>
      <c r="Q180" s="6"/>
      <c r="R180" s="6"/>
      <c r="S180" s="6"/>
      <c r="T180" s="6"/>
    </row>
    <row r="181" spans="14:20" x14ac:dyDescent="0.3">
      <c r="N181" s="6"/>
      <c r="O181" s="6"/>
      <c r="P181" s="6"/>
      <c r="Q181" s="6"/>
      <c r="R181" s="6"/>
      <c r="S181" s="6"/>
      <c r="T181" s="6"/>
    </row>
    <row r="182" spans="14:20" x14ac:dyDescent="0.3">
      <c r="N182" s="6"/>
      <c r="O182" s="6"/>
      <c r="P182" s="6"/>
      <c r="Q182" s="6"/>
      <c r="R182" s="6"/>
      <c r="S182" s="6"/>
      <c r="T182" s="6"/>
    </row>
    <row r="183" spans="14:20" x14ac:dyDescent="0.3">
      <c r="N183" s="6"/>
      <c r="O183" s="6"/>
      <c r="P183" s="6"/>
      <c r="Q183" s="6"/>
      <c r="R183" s="6"/>
      <c r="S183" s="6"/>
      <c r="T183" s="6"/>
    </row>
    <row r="184" spans="14:20" x14ac:dyDescent="0.3">
      <c r="N184" s="6"/>
      <c r="O184" s="6"/>
      <c r="P184" s="6"/>
      <c r="Q184" s="6"/>
      <c r="R184" s="6"/>
      <c r="S184" s="6"/>
      <c r="T184" s="6"/>
    </row>
    <row r="185" spans="14:20" x14ac:dyDescent="0.3">
      <c r="N185" s="6"/>
      <c r="O185" s="6"/>
      <c r="P185" s="6"/>
      <c r="Q185" s="6"/>
      <c r="R185" s="6"/>
      <c r="S185" s="6"/>
      <c r="T185" s="6"/>
    </row>
    <row r="186" spans="14:20" x14ac:dyDescent="0.3">
      <c r="N186" s="6"/>
      <c r="O186" s="6"/>
      <c r="P186" s="6"/>
      <c r="Q186" s="6"/>
      <c r="R186" s="6"/>
      <c r="S186" s="6"/>
      <c r="T186" s="6"/>
    </row>
    <row r="187" spans="14:20" x14ac:dyDescent="0.3">
      <c r="N187" s="6"/>
      <c r="O187" s="6"/>
      <c r="P187" s="6"/>
      <c r="Q187" s="6"/>
      <c r="R187" s="6"/>
      <c r="S187" s="6"/>
      <c r="T187" s="6"/>
    </row>
    <row r="188" spans="14:20" x14ac:dyDescent="0.3">
      <c r="N188" s="6"/>
      <c r="O188" s="6"/>
      <c r="P188" s="6"/>
      <c r="Q188" s="6"/>
      <c r="R188" s="6"/>
      <c r="S188" s="6"/>
      <c r="T188" s="6"/>
    </row>
    <row r="189" spans="14:20" x14ac:dyDescent="0.3">
      <c r="N189" s="6"/>
      <c r="O189" s="6"/>
      <c r="P189" s="6"/>
      <c r="Q189" s="6"/>
      <c r="R189" s="6"/>
      <c r="S189" s="6"/>
      <c r="T189" s="6"/>
    </row>
    <row r="190" spans="14:20" x14ac:dyDescent="0.3">
      <c r="N190" s="6"/>
      <c r="O190" s="6"/>
      <c r="P190" s="6"/>
      <c r="Q190" s="6"/>
      <c r="R190" s="6"/>
      <c r="S190" s="6"/>
      <c r="T190" s="6"/>
    </row>
    <row r="191" spans="14:20" x14ac:dyDescent="0.3">
      <c r="N191" s="6"/>
      <c r="O191" s="6"/>
      <c r="P191" s="6"/>
      <c r="Q191" s="6"/>
      <c r="R191" s="6"/>
      <c r="S191" s="6"/>
      <c r="T191" s="6"/>
    </row>
    <row r="192" spans="14:20" x14ac:dyDescent="0.3">
      <c r="N192" s="6"/>
      <c r="O192" s="6"/>
      <c r="P192" s="6"/>
      <c r="Q192" s="6"/>
      <c r="R192" s="6"/>
      <c r="S192" s="6"/>
      <c r="T192" s="6"/>
    </row>
    <row r="193" spans="14:20" x14ac:dyDescent="0.3">
      <c r="N193" s="6"/>
      <c r="O193" s="6"/>
      <c r="P193" s="6"/>
      <c r="Q193" s="6"/>
      <c r="R193" s="6"/>
      <c r="S193" s="6"/>
      <c r="T193" s="6"/>
    </row>
    <row r="194" spans="14:20" x14ac:dyDescent="0.3">
      <c r="N194" s="6"/>
      <c r="O194" s="6"/>
      <c r="P194" s="6"/>
      <c r="Q194" s="6"/>
      <c r="R194" s="6"/>
      <c r="S194" s="6"/>
      <c r="T194" s="6"/>
    </row>
    <row r="195" spans="14:20" x14ac:dyDescent="0.3">
      <c r="N195" s="6"/>
      <c r="O195" s="6"/>
      <c r="P195" s="6"/>
      <c r="Q195" s="6"/>
      <c r="R195" s="6"/>
      <c r="S195" s="6"/>
      <c r="T195" s="6"/>
    </row>
    <row r="196" spans="14:20" x14ac:dyDescent="0.3">
      <c r="N196" s="6"/>
      <c r="O196" s="6"/>
      <c r="P196" s="6"/>
      <c r="Q196" s="6"/>
      <c r="R196" s="6"/>
      <c r="S196" s="6"/>
      <c r="T196" s="6"/>
    </row>
    <row r="197" spans="14:20" x14ac:dyDescent="0.3">
      <c r="N197" s="6"/>
      <c r="O197" s="6"/>
      <c r="P197" s="6"/>
      <c r="Q197" s="6"/>
      <c r="R197" s="6"/>
      <c r="S197" s="6"/>
      <c r="T197" s="6"/>
    </row>
    <row r="198" spans="14:20" x14ac:dyDescent="0.3">
      <c r="N198" s="6"/>
      <c r="O198" s="6"/>
      <c r="P198" s="6"/>
      <c r="Q198" s="6"/>
      <c r="R198" s="6"/>
      <c r="S198" s="6"/>
      <c r="T198" s="6"/>
    </row>
    <row r="199" spans="14:20" x14ac:dyDescent="0.3">
      <c r="N199" s="6"/>
      <c r="O199" s="6"/>
      <c r="P199" s="6"/>
      <c r="Q199" s="6"/>
      <c r="R199" s="6"/>
      <c r="S199" s="6"/>
      <c r="T199" s="6"/>
    </row>
    <row r="200" spans="14:20" x14ac:dyDescent="0.3">
      <c r="N200" s="6"/>
      <c r="O200" s="6"/>
      <c r="P200" s="6"/>
      <c r="Q200" s="6"/>
      <c r="R200" s="6"/>
      <c r="S200" s="6"/>
      <c r="T200" s="6"/>
    </row>
    <row r="201" spans="14:20" x14ac:dyDescent="0.3">
      <c r="N201" s="6"/>
      <c r="O201" s="6"/>
      <c r="P201" s="6"/>
      <c r="Q201" s="6"/>
      <c r="R201" s="6"/>
      <c r="S201" s="6"/>
      <c r="T201" s="6"/>
    </row>
    <row r="202" spans="14:20" x14ac:dyDescent="0.3">
      <c r="N202" s="6"/>
      <c r="O202" s="6"/>
      <c r="P202" s="6"/>
      <c r="Q202" s="6"/>
      <c r="R202" s="6"/>
      <c r="S202" s="6"/>
      <c r="T202" s="6"/>
    </row>
    <row r="203" spans="14:20" x14ac:dyDescent="0.3">
      <c r="N203" s="6"/>
      <c r="O203" s="6"/>
      <c r="P203" s="6"/>
      <c r="Q203" s="6"/>
      <c r="R203" s="6"/>
      <c r="S203" s="6"/>
      <c r="T203" s="6"/>
    </row>
    <row r="204" spans="14:20" x14ac:dyDescent="0.3">
      <c r="N204" s="6"/>
      <c r="O204" s="6"/>
      <c r="P204" s="6"/>
      <c r="Q204" s="6"/>
      <c r="R204" s="6"/>
      <c r="S204" s="6"/>
      <c r="T204" s="6"/>
    </row>
    <row r="205" spans="14:20" x14ac:dyDescent="0.3">
      <c r="N205" s="6"/>
      <c r="O205" s="6"/>
      <c r="P205" s="6"/>
      <c r="Q205" s="6"/>
      <c r="R205" s="6"/>
      <c r="S205" s="6"/>
      <c r="T205" s="6"/>
    </row>
    <row r="206" spans="14:20" x14ac:dyDescent="0.3">
      <c r="N206" s="6"/>
      <c r="O206" s="6"/>
      <c r="P206" s="6"/>
      <c r="Q206" s="6"/>
      <c r="R206" s="6"/>
      <c r="S206" s="6"/>
      <c r="T206" s="6"/>
    </row>
    <row r="207" spans="14:20" x14ac:dyDescent="0.3">
      <c r="N207" s="6"/>
      <c r="O207" s="6"/>
      <c r="P207" s="6"/>
      <c r="Q207" s="6"/>
      <c r="R207" s="6"/>
      <c r="S207" s="6"/>
      <c r="T207" s="6"/>
    </row>
    <row r="208" spans="14:20" x14ac:dyDescent="0.3">
      <c r="N208" s="6"/>
      <c r="O208" s="6"/>
      <c r="P208" s="6"/>
      <c r="Q208" s="6"/>
      <c r="R208" s="6"/>
      <c r="S208" s="6"/>
      <c r="T208" s="6"/>
    </row>
    <row r="209" spans="14:20" x14ac:dyDescent="0.3">
      <c r="N209" s="6"/>
      <c r="O209" s="6"/>
      <c r="P209" s="6"/>
      <c r="Q209" s="6"/>
      <c r="R209" s="6"/>
      <c r="S209" s="6"/>
      <c r="T209" s="6"/>
    </row>
    <row r="210" spans="14:20" x14ac:dyDescent="0.3">
      <c r="N210" s="6"/>
      <c r="O210" s="6"/>
      <c r="P210" s="6"/>
      <c r="Q210" s="6"/>
      <c r="R210" s="6"/>
      <c r="S210" s="6"/>
      <c r="T210" s="6"/>
    </row>
    <row r="211" spans="14:20" x14ac:dyDescent="0.3">
      <c r="N211" s="6"/>
      <c r="O211" s="6"/>
      <c r="P211" s="6"/>
      <c r="Q211" s="6"/>
      <c r="R211" s="6"/>
      <c r="S211" s="6"/>
      <c r="T211" s="6"/>
    </row>
    <row r="212" spans="14:20" x14ac:dyDescent="0.3">
      <c r="N212" s="6"/>
      <c r="O212" s="6"/>
      <c r="P212" s="6"/>
      <c r="Q212" s="6"/>
      <c r="R212" s="6"/>
      <c r="S212" s="6"/>
      <c r="T212" s="6"/>
    </row>
    <row r="213" spans="14:20" x14ac:dyDescent="0.3">
      <c r="N213" s="6"/>
      <c r="O213" s="6"/>
      <c r="P213" s="6"/>
      <c r="Q213" s="6"/>
      <c r="R213" s="6"/>
      <c r="S213" s="6"/>
      <c r="T213" s="6"/>
    </row>
  </sheetData>
  <mergeCells count="28">
    <mergeCell ref="L14:L15"/>
    <mergeCell ref="H1:L1"/>
    <mergeCell ref="H2:H3"/>
    <mergeCell ref="C4:D4"/>
    <mergeCell ref="E4:H4"/>
    <mergeCell ref="C5:D5"/>
    <mergeCell ref="E5:H5"/>
    <mergeCell ref="I5:J5"/>
    <mergeCell ref="B7:D7"/>
    <mergeCell ref="G7:J8"/>
    <mergeCell ref="K7:K8"/>
    <mergeCell ref="L7:L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s>
  <conditionalFormatting sqref="E4:H6 G28:I28 G27 K3">
    <cfRule type="cellIs" dxfId="41" priority="21" stopIfTrue="1" operator="equal">
      <formula>0</formula>
    </cfRule>
  </conditionalFormatting>
  <conditionalFormatting sqref="A16:A20 A23:A26 A9:A13">
    <cfRule type="cellIs" dxfId="40" priority="20" stopIfTrue="1" operator="greaterThan">
      <formula>0</formula>
    </cfRule>
  </conditionalFormatting>
  <conditionalFormatting sqref="T9 T23">
    <cfRule type="expression" dxfId="39" priority="19" stopIfTrue="1">
      <formula>S10&lt;&gt;T9</formula>
    </cfRule>
  </conditionalFormatting>
  <conditionalFormatting sqref="S10">
    <cfRule type="expression" dxfId="38" priority="18" stopIfTrue="1">
      <formula>$S$10&lt;&gt;$T$9</formula>
    </cfRule>
  </conditionalFormatting>
  <conditionalFormatting sqref="S11 U9">
    <cfRule type="expression" dxfId="37" priority="17" stopIfTrue="1">
      <formula>$U$9&lt;&gt;$S$11</formula>
    </cfRule>
  </conditionalFormatting>
  <conditionalFormatting sqref="V9 S12:S13">
    <cfRule type="expression" dxfId="36" priority="16" stopIfTrue="1">
      <formula>$V$9&lt;&gt;$S$12</formula>
    </cfRule>
  </conditionalFormatting>
  <conditionalFormatting sqref="T11 U10">
    <cfRule type="expression" dxfId="35" priority="15" stopIfTrue="1">
      <formula>$U$10&lt;&gt;$T$11</formula>
    </cfRule>
  </conditionalFormatting>
  <conditionalFormatting sqref="V10 T12:T13">
    <cfRule type="expression" dxfId="34" priority="14" stopIfTrue="1">
      <formula>$V$10&lt;&gt;$T$12</formula>
    </cfRule>
  </conditionalFormatting>
  <conditionalFormatting sqref="V11 U12:U13">
    <cfRule type="expression" dxfId="33" priority="13" stopIfTrue="1">
      <formula>$V$11&lt;&gt;$U$12</formula>
    </cfRule>
  </conditionalFormatting>
  <conditionalFormatting sqref="T16 S17">
    <cfRule type="expression" dxfId="32" priority="12" stopIfTrue="1">
      <formula>$S$17&lt;&gt;$T$16</formula>
    </cfRule>
  </conditionalFormatting>
  <conditionalFormatting sqref="U16 S18">
    <cfRule type="expression" dxfId="31" priority="11" stopIfTrue="1">
      <formula>$U$16&lt;&gt;$S$18</formula>
    </cfRule>
  </conditionalFormatting>
  <conditionalFormatting sqref="V16 S19:S20">
    <cfRule type="expression" dxfId="30" priority="10" stopIfTrue="1">
      <formula>$V$16&lt;&gt;$S$19</formula>
    </cfRule>
  </conditionalFormatting>
  <conditionalFormatting sqref="U17 T18">
    <cfRule type="expression" dxfId="29" priority="9" stopIfTrue="1">
      <formula>$U$17&lt;&gt;$T$18</formula>
    </cfRule>
  </conditionalFormatting>
  <conditionalFormatting sqref="V17 T19:T20">
    <cfRule type="expression" dxfId="28" priority="8" stopIfTrue="1">
      <formula>$V$17&lt;&gt;$T$19</formula>
    </cfRule>
  </conditionalFormatting>
  <conditionalFormatting sqref="V18 U19:U20">
    <cfRule type="expression" dxfId="27" priority="7" stopIfTrue="1">
      <formula>$V$18&lt;&gt;$U$19</formula>
    </cfRule>
  </conditionalFormatting>
  <conditionalFormatting sqref="U23 S25">
    <cfRule type="expression" dxfId="26" priority="6" stopIfTrue="1">
      <formula>$U$23&lt;&gt;$S$25</formula>
    </cfRule>
  </conditionalFormatting>
  <conditionalFormatting sqref="V23 S26">
    <cfRule type="expression" dxfId="25" priority="5" stopIfTrue="1">
      <formula>$V$23&lt;&gt;$S$26</formula>
    </cfRule>
  </conditionalFormatting>
  <conditionalFormatting sqref="S24">
    <cfRule type="expression" dxfId="24" priority="4" stopIfTrue="1">
      <formula>T23&lt;&gt;S24</formula>
    </cfRule>
  </conditionalFormatting>
  <conditionalFormatting sqref="U24 T25">
    <cfRule type="expression" dxfId="23" priority="3" stopIfTrue="1">
      <formula>$U$24&lt;&gt;$T$25</formula>
    </cfRule>
  </conditionalFormatting>
  <conditionalFormatting sqref="V24 T26">
    <cfRule type="expression" dxfId="22" priority="2" stopIfTrue="1">
      <formula>$V$24&lt;&gt;$T$26</formula>
    </cfRule>
  </conditionalFormatting>
  <conditionalFormatting sqref="V25 U26">
    <cfRule type="expression" dxfId="21"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IU213"/>
  <sheetViews>
    <sheetView showGridLines="0" showZeros="0" topLeftCell="A4" zoomScale="50" zoomScaleNormal="50" workbookViewId="0">
      <selection activeCell="D9" sqref="D9"/>
    </sheetView>
  </sheetViews>
  <sheetFormatPr defaultColWidth="15.28515625" defaultRowHeight="20.25" x14ac:dyDescent="0.3"/>
  <cols>
    <col min="1" max="1" width="4.140625" style="4" customWidth="1"/>
    <col min="2" max="2" width="5.5703125" style="4" customWidth="1"/>
    <col min="3" max="3" width="13.7109375" style="4" customWidth="1"/>
    <col min="4" max="4" width="45" style="4" customWidth="1"/>
    <col min="5" max="5" width="31.140625" style="4" customWidth="1"/>
    <col min="6" max="6" width="19.28515625" style="4" customWidth="1"/>
    <col min="7" max="10" width="18.5703125" style="4" customWidth="1"/>
    <col min="11" max="11" width="14.28515625" style="4" customWidth="1"/>
    <col min="12" max="12" width="16" style="4" customWidth="1"/>
    <col min="13" max="13" width="5" style="3" customWidth="1"/>
    <col min="14" max="14" width="14.42578125" style="1" hidden="1" customWidth="1"/>
    <col min="15" max="15" width="10.85546875" style="1" hidden="1" customWidth="1"/>
    <col min="16" max="16" width="24.42578125" style="1" hidden="1" customWidth="1"/>
    <col min="17" max="17" width="20.5703125" style="1" hidden="1" customWidth="1"/>
    <col min="18" max="23" width="14.5703125" style="1" hidden="1" customWidth="1"/>
    <col min="24" max="24" width="10.85546875" style="1" hidden="1" customWidth="1"/>
    <col min="25" max="25" width="24.7109375" style="1" hidden="1" customWidth="1"/>
    <col min="26" max="26" width="20.42578125" style="1" hidden="1" customWidth="1"/>
    <col min="27" max="30" width="15.28515625" style="1" hidden="1" customWidth="1"/>
    <col min="31" max="32" width="15" style="1" hidden="1" customWidth="1"/>
    <col min="33" max="34" width="15.28515625" style="1" hidden="1" customWidth="1"/>
    <col min="35" max="204" width="15.28515625" style="1" customWidth="1"/>
    <col min="205" max="205" width="3.140625" style="1" customWidth="1"/>
    <col min="206" max="256" width="15.28515625" style="1"/>
    <col min="257" max="257" width="4.140625" style="1" customWidth="1"/>
    <col min="258" max="258" width="5.5703125" style="1" customWidth="1"/>
    <col min="259" max="259" width="13.7109375" style="1" customWidth="1"/>
    <col min="260" max="260" width="45" style="1" customWidth="1"/>
    <col min="261" max="261" width="31.140625" style="1" customWidth="1"/>
    <col min="262" max="262" width="19.28515625" style="1" customWidth="1"/>
    <col min="263" max="266" width="18.5703125" style="1" customWidth="1"/>
    <col min="267" max="267" width="14.28515625" style="1" customWidth="1"/>
    <col min="268" max="268" width="16" style="1" customWidth="1"/>
    <col min="269" max="269" width="5" style="1" customWidth="1"/>
    <col min="270" max="290" width="0" style="1" hidden="1" customWidth="1"/>
    <col min="291" max="460" width="15.28515625" style="1"/>
    <col min="461" max="461" width="3.140625" style="1" customWidth="1"/>
    <col min="462" max="512" width="15.28515625" style="1"/>
    <col min="513" max="513" width="4.140625" style="1" customWidth="1"/>
    <col min="514" max="514" width="5.5703125" style="1" customWidth="1"/>
    <col min="515" max="515" width="13.7109375" style="1" customWidth="1"/>
    <col min="516" max="516" width="45" style="1" customWidth="1"/>
    <col min="517" max="517" width="31.140625" style="1" customWidth="1"/>
    <col min="518" max="518" width="19.28515625" style="1" customWidth="1"/>
    <col min="519" max="522" width="18.5703125" style="1" customWidth="1"/>
    <col min="523" max="523" width="14.28515625" style="1" customWidth="1"/>
    <col min="524" max="524" width="16" style="1" customWidth="1"/>
    <col min="525" max="525" width="5" style="1" customWidth="1"/>
    <col min="526" max="546" width="0" style="1" hidden="1" customWidth="1"/>
    <col min="547" max="716" width="15.28515625" style="1"/>
    <col min="717" max="717" width="3.140625" style="1" customWidth="1"/>
    <col min="718" max="768" width="15.28515625" style="1"/>
    <col min="769" max="769" width="4.140625" style="1" customWidth="1"/>
    <col min="770" max="770" width="5.5703125" style="1" customWidth="1"/>
    <col min="771" max="771" width="13.7109375" style="1" customWidth="1"/>
    <col min="772" max="772" width="45" style="1" customWidth="1"/>
    <col min="773" max="773" width="31.140625" style="1" customWidth="1"/>
    <col min="774" max="774" width="19.28515625" style="1" customWidth="1"/>
    <col min="775" max="778" width="18.5703125" style="1" customWidth="1"/>
    <col min="779" max="779" width="14.28515625" style="1" customWidth="1"/>
    <col min="780" max="780" width="16" style="1" customWidth="1"/>
    <col min="781" max="781" width="5" style="1" customWidth="1"/>
    <col min="782" max="802" width="0" style="1" hidden="1" customWidth="1"/>
    <col min="803" max="972" width="15.28515625" style="1"/>
    <col min="973" max="973" width="3.140625" style="1" customWidth="1"/>
    <col min="974" max="1024" width="15.28515625" style="1"/>
    <col min="1025" max="1025" width="4.140625" style="1" customWidth="1"/>
    <col min="1026" max="1026" width="5.5703125" style="1" customWidth="1"/>
    <col min="1027" max="1027" width="13.7109375" style="1" customWidth="1"/>
    <col min="1028" max="1028" width="45" style="1" customWidth="1"/>
    <col min="1029" max="1029" width="31.140625" style="1" customWidth="1"/>
    <col min="1030" max="1030" width="19.28515625" style="1" customWidth="1"/>
    <col min="1031" max="1034" width="18.5703125" style="1" customWidth="1"/>
    <col min="1035" max="1035" width="14.28515625" style="1" customWidth="1"/>
    <col min="1036" max="1036" width="16" style="1" customWidth="1"/>
    <col min="1037" max="1037" width="5" style="1" customWidth="1"/>
    <col min="1038" max="1058" width="0" style="1" hidden="1" customWidth="1"/>
    <col min="1059" max="1228" width="15.28515625" style="1"/>
    <col min="1229" max="1229" width="3.140625" style="1" customWidth="1"/>
    <col min="1230" max="1280" width="15.28515625" style="1"/>
    <col min="1281" max="1281" width="4.140625" style="1" customWidth="1"/>
    <col min="1282" max="1282" width="5.5703125" style="1" customWidth="1"/>
    <col min="1283" max="1283" width="13.7109375" style="1" customWidth="1"/>
    <col min="1284" max="1284" width="45" style="1" customWidth="1"/>
    <col min="1285" max="1285" width="31.140625" style="1" customWidth="1"/>
    <col min="1286" max="1286" width="19.28515625" style="1" customWidth="1"/>
    <col min="1287" max="1290" width="18.5703125" style="1" customWidth="1"/>
    <col min="1291" max="1291" width="14.28515625" style="1" customWidth="1"/>
    <col min="1292" max="1292" width="16" style="1" customWidth="1"/>
    <col min="1293" max="1293" width="5" style="1" customWidth="1"/>
    <col min="1294" max="1314" width="0" style="1" hidden="1" customWidth="1"/>
    <col min="1315" max="1484" width="15.28515625" style="1"/>
    <col min="1485" max="1485" width="3.140625" style="1" customWidth="1"/>
    <col min="1486" max="1536" width="15.28515625" style="1"/>
    <col min="1537" max="1537" width="4.140625" style="1" customWidth="1"/>
    <col min="1538" max="1538" width="5.5703125" style="1" customWidth="1"/>
    <col min="1539" max="1539" width="13.7109375" style="1" customWidth="1"/>
    <col min="1540" max="1540" width="45" style="1" customWidth="1"/>
    <col min="1541" max="1541" width="31.140625" style="1" customWidth="1"/>
    <col min="1542" max="1542" width="19.28515625" style="1" customWidth="1"/>
    <col min="1543" max="1546" width="18.5703125" style="1" customWidth="1"/>
    <col min="1547" max="1547" width="14.28515625" style="1" customWidth="1"/>
    <col min="1548" max="1548" width="16" style="1" customWidth="1"/>
    <col min="1549" max="1549" width="5" style="1" customWidth="1"/>
    <col min="1550" max="1570" width="0" style="1" hidden="1" customWidth="1"/>
    <col min="1571" max="1740" width="15.28515625" style="1"/>
    <col min="1741" max="1741" width="3.140625" style="1" customWidth="1"/>
    <col min="1742" max="1792" width="15.28515625" style="1"/>
    <col min="1793" max="1793" width="4.140625" style="1" customWidth="1"/>
    <col min="1794" max="1794" width="5.5703125" style="1" customWidth="1"/>
    <col min="1795" max="1795" width="13.7109375" style="1" customWidth="1"/>
    <col min="1796" max="1796" width="45" style="1" customWidth="1"/>
    <col min="1797" max="1797" width="31.140625" style="1" customWidth="1"/>
    <col min="1798" max="1798" width="19.28515625" style="1" customWidth="1"/>
    <col min="1799" max="1802" width="18.5703125" style="1" customWidth="1"/>
    <col min="1803" max="1803" width="14.28515625" style="1" customWidth="1"/>
    <col min="1804" max="1804" width="16" style="1" customWidth="1"/>
    <col min="1805" max="1805" width="5" style="1" customWidth="1"/>
    <col min="1806" max="1826" width="0" style="1" hidden="1" customWidth="1"/>
    <col min="1827" max="1996" width="15.28515625" style="1"/>
    <col min="1997" max="1997" width="3.140625" style="1" customWidth="1"/>
    <col min="1998" max="2048" width="15.28515625" style="1"/>
    <col min="2049" max="2049" width="4.140625" style="1" customWidth="1"/>
    <col min="2050" max="2050" width="5.5703125" style="1" customWidth="1"/>
    <col min="2051" max="2051" width="13.7109375" style="1" customWidth="1"/>
    <col min="2052" max="2052" width="45" style="1" customWidth="1"/>
    <col min="2053" max="2053" width="31.140625" style="1" customWidth="1"/>
    <col min="2054" max="2054" width="19.28515625" style="1" customWidth="1"/>
    <col min="2055" max="2058" width="18.5703125" style="1" customWidth="1"/>
    <col min="2059" max="2059" width="14.28515625" style="1" customWidth="1"/>
    <col min="2060" max="2060" width="16" style="1" customWidth="1"/>
    <col min="2061" max="2061" width="5" style="1" customWidth="1"/>
    <col min="2062" max="2082" width="0" style="1" hidden="1" customWidth="1"/>
    <col min="2083" max="2252" width="15.28515625" style="1"/>
    <col min="2253" max="2253" width="3.140625" style="1" customWidth="1"/>
    <col min="2254" max="2304" width="15.28515625" style="1"/>
    <col min="2305" max="2305" width="4.140625" style="1" customWidth="1"/>
    <col min="2306" max="2306" width="5.5703125" style="1" customWidth="1"/>
    <col min="2307" max="2307" width="13.7109375" style="1" customWidth="1"/>
    <col min="2308" max="2308" width="45" style="1" customWidth="1"/>
    <col min="2309" max="2309" width="31.140625" style="1" customWidth="1"/>
    <col min="2310" max="2310" width="19.28515625" style="1" customWidth="1"/>
    <col min="2311" max="2314" width="18.5703125" style="1" customWidth="1"/>
    <col min="2315" max="2315" width="14.28515625" style="1" customWidth="1"/>
    <col min="2316" max="2316" width="16" style="1" customWidth="1"/>
    <col min="2317" max="2317" width="5" style="1" customWidth="1"/>
    <col min="2318" max="2338" width="0" style="1" hidden="1" customWidth="1"/>
    <col min="2339" max="2508" width="15.28515625" style="1"/>
    <col min="2509" max="2509" width="3.140625" style="1" customWidth="1"/>
    <col min="2510" max="2560" width="15.28515625" style="1"/>
    <col min="2561" max="2561" width="4.140625" style="1" customWidth="1"/>
    <col min="2562" max="2562" width="5.5703125" style="1" customWidth="1"/>
    <col min="2563" max="2563" width="13.7109375" style="1" customWidth="1"/>
    <col min="2564" max="2564" width="45" style="1" customWidth="1"/>
    <col min="2565" max="2565" width="31.140625" style="1" customWidth="1"/>
    <col min="2566" max="2566" width="19.28515625" style="1" customWidth="1"/>
    <col min="2567" max="2570" width="18.5703125" style="1" customWidth="1"/>
    <col min="2571" max="2571" width="14.28515625" style="1" customWidth="1"/>
    <col min="2572" max="2572" width="16" style="1" customWidth="1"/>
    <col min="2573" max="2573" width="5" style="1" customWidth="1"/>
    <col min="2574" max="2594" width="0" style="1" hidden="1" customWidth="1"/>
    <col min="2595" max="2764" width="15.28515625" style="1"/>
    <col min="2765" max="2765" width="3.140625" style="1" customWidth="1"/>
    <col min="2766" max="2816" width="15.28515625" style="1"/>
    <col min="2817" max="2817" width="4.140625" style="1" customWidth="1"/>
    <col min="2818" max="2818" width="5.5703125" style="1" customWidth="1"/>
    <col min="2819" max="2819" width="13.7109375" style="1" customWidth="1"/>
    <col min="2820" max="2820" width="45" style="1" customWidth="1"/>
    <col min="2821" max="2821" width="31.140625" style="1" customWidth="1"/>
    <col min="2822" max="2822" width="19.28515625" style="1" customWidth="1"/>
    <col min="2823" max="2826" width="18.5703125" style="1" customWidth="1"/>
    <col min="2827" max="2827" width="14.28515625" style="1" customWidth="1"/>
    <col min="2828" max="2828" width="16" style="1" customWidth="1"/>
    <col min="2829" max="2829" width="5" style="1" customWidth="1"/>
    <col min="2830" max="2850" width="0" style="1" hidden="1" customWidth="1"/>
    <col min="2851" max="3020" width="15.28515625" style="1"/>
    <col min="3021" max="3021" width="3.140625" style="1" customWidth="1"/>
    <col min="3022" max="3072" width="15.28515625" style="1"/>
    <col min="3073" max="3073" width="4.140625" style="1" customWidth="1"/>
    <col min="3074" max="3074" width="5.5703125" style="1" customWidth="1"/>
    <col min="3075" max="3075" width="13.7109375" style="1" customWidth="1"/>
    <col min="3076" max="3076" width="45" style="1" customWidth="1"/>
    <col min="3077" max="3077" width="31.140625" style="1" customWidth="1"/>
    <col min="3078" max="3078" width="19.28515625" style="1" customWidth="1"/>
    <col min="3079" max="3082" width="18.5703125" style="1" customWidth="1"/>
    <col min="3083" max="3083" width="14.28515625" style="1" customWidth="1"/>
    <col min="3084" max="3084" width="16" style="1" customWidth="1"/>
    <col min="3085" max="3085" width="5" style="1" customWidth="1"/>
    <col min="3086" max="3106" width="0" style="1" hidden="1" customWidth="1"/>
    <col min="3107" max="3276" width="15.28515625" style="1"/>
    <col min="3277" max="3277" width="3.140625" style="1" customWidth="1"/>
    <col min="3278" max="3328" width="15.28515625" style="1"/>
    <col min="3329" max="3329" width="4.140625" style="1" customWidth="1"/>
    <col min="3330" max="3330" width="5.5703125" style="1" customWidth="1"/>
    <col min="3331" max="3331" width="13.7109375" style="1" customWidth="1"/>
    <col min="3332" max="3332" width="45" style="1" customWidth="1"/>
    <col min="3333" max="3333" width="31.140625" style="1" customWidth="1"/>
    <col min="3334" max="3334" width="19.28515625" style="1" customWidth="1"/>
    <col min="3335" max="3338" width="18.5703125" style="1" customWidth="1"/>
    <col min="3339" max="3339" width="14.28515625" style="1" customWidth="1"/>
    <col min="3340" max="3340" width="16" style="1" customWidth="1"/>
    <col min="3341" max="3341" width="5" style="1" customWidth="1"/>
    <col min="3342" max="3362" width="0" style="1" hidden="1" customWidth="1"/>
    <col min="3363" max="3532" width="15.28515625" style="1"/>
    <col min="3533" max="3533" width="3.140625" style="1" customWidth="1"/>
    <col min="3534" max="3584" width="15.28515625" style="1"/>
    <col min="3585" max="3585" width="4.140625" style="1" customWidth="1"/>
    <col min="3586" max="3586" width="5.5703125" style="1" customWidth="1"/>
    <col min="3587" max="3587" width="13.7109375" style="1" customWidth="1"/>
    <col min="3588" max="3588" width="45" style="1" customWidth="1"/>
    <col min="3589" max="3589" width="31.140625" style="1" customWidth="1"/>
    <col min="3590" max="3590" width="19.28515625" style="1" customWidth="1"/>
    <col min="3591" max="3594" width="18.5703125" style="1" customWidth="1"/>
    <col min="3595" max="3595" width="14.28515625" style="1" customWidth="1"/>
    <col min="3596" max="3596" width="16" style="1" customWidth="1"/>
    <col min="3597" max="3597" width="5" style="1" customWidth="1"/>
    <col min="3598" max="3618" width="0" style="1" hidden="1" customWidth="1"/>
    <col min="3619" max="3788" width="15.28515625" style="1"/>
    <col min="3789" max="3789" width="3.140625" style="1" customWidth="1"/>
    <col min="3790" max="3840" width="15.28515625" style="1"/>
    <col min="3841" max="3841" width="4.140625" style="1" customWidth="1"/>
    <col min="3842" max="3842" width="5.5703125" style="1" customWidth="1"/>
    <col min="3843" max="3843" width="13.7109375" style="1" customWidth="1"/>
    <col min="3844" max="3844" width="45" style="1" customWidth="1"/>
    <col min="3845" max="3845" width="31.140625" style="1" customWidth="1"/>
    <col min="3846" max="3846" width="19.28515625" style="1" customWidth="1"/>
    <col min="3847" max="3850" width="18.5703125" style="1" customWidth="1"/>
    <col min="3851" max="3851" width="14.28515625" style="1" customWidth="1"/>
    <col min="3852" max="3852" width="16" style="1" customWidth="1"/>
    <col min="3853" max="3853" width="5" style="1" customWidth="1"/>
    <col min="3854" max="3874" width="0" style="1" hidden="1" customWidth="1"/>
    <col min="3875" max="4044" width="15.28515625" style="1"/>
    <col min="4045" max="4045" width="3.140625" style="1" customWidth="1"/>
    <col min="4046" max="4096" width="15.28515625" style="1"/>
    <col min="4097" max="4097" width="4.140625" style="1" customWidth="1"/>
    <col min="4098" max="4098" width="5.5703125" style="1" customWidth="1"/>
    <col min="4099" max="4099" width="13.7109375" style="1" customWidth="1"/>
    <col min="4100" max="4100" width="45" style="1" customWidth="1"/>
    <col min="4101" max="4101" width="31.140625" style="1" customWidth="1"/>
    <col min="4102" max="4102" width="19.28515625" style="1" customWidth="1"/>
    <col min="4103" max="4106" width="18.5703125" style="1" customWidth="1"/>
    <col min="4107" max="4107" width="14.28515625" style="1" customWidth="1"/>
    <col min="4108" max="4108" width="16" style="1" customWidth="1"/>
    <col min="4109" max="4109" width="5" style="1" customWidth="1"/>
    <col min="4110" max="4130" width="0" style="1" hidden="1" customWidth="1"/>
    <col min="4131" max="4300" width="15.28515625" style="1"/>
    <col min="4301" max="4301" width="3.140625" style="1" customWidth="1"/>
    <col min="4302" max="4352" width="15.28515625" style="1"/>
    <col min="4353" max="4353" width="4.140625" style="1" customWidth="1"/>
    <col min="4354" max="4354" width="5.5703125" style="1" customWidth="1"/>
    <col min="4355" max="4355" width="13.7109375" style="1" customWidth="1"/>
    <col min="4356" max="4356" width="45" style="1" customWidth="1"/>
    <col min="4357" max="4357" width="31.140625" style="1" customWidth="1"/>
    <col min="4358" max="4358" width="19.28515625" style="1" customWidth="1"/>
    <col min="4359" max="4362" width="18.5703125" style="1" customWidth="1"/>
    <col min="4363" max="4363" width="14.28515625" style="1" customWidth="1"/>
    <col min="4364" max="4364" width="16" style="1" customWidth="1"/>
    <col min="4365" max="4365" width="5" style="1" customWidth="1"/>
    <col min="4366" max="4386" width="0" style="1" hidden="1" customWidth="1"/>
    <col min="4387" max="4556" width="15.28515625" style="1"/>
    <col min="4557" max="4557" width="3.140625" style="1" customWidth="1"/>
    <col min="4558" max="4608" width="15.28515625" style="1"/>
    <col min="4609" max="4609" width="4.140625" style="1" customWidth="1"/>
    <col min="4610" max="4610" width="5.5703125" style="1" customWidth="1"/>
    <col min="4611" max="4611" width="13.7109375" style="1" customWidth="1"/>
    <col min="4612" max="4612" width="45" style="1" customWidth="1"/>
    <col min="4613" max="4613" width="31.140625" style="1" customWidth="1"/>
    <col min="4614" max="4614" width="19.28515625" style="1" customWidth="1"/>
    <col min="4615" max="4618" width="18.5703125" style="1" customWidth="1"/>
    <col min="4619" max="4619" width="14.28515625" style="1" customWidth="1"/>
    <col min="4620" max="4620" width="16" style="1" customWidth="1"/>
    <col min="4621" max="4621" width="5" style="1" customWidth="1"/>
    <col min="4622" max="4642" width="0" style="1" hidden="1" customWidth="1"/>
    <col min="4643" max="4812" width="15.28515625" style="1"/>
    <col min="4813" max="4813" width="3.140625" style="1" customWidth="1"/>
    <col min="4814" max="4864" width="15.28515625" style="1"/>
    <col min="4865" max="4865" width="4.140625" style="1" customWidth="1"/>
    <col min="4866" max="4866" width="5.5703125" style="1" customWidth="1"/>
    <col min="4867" max="4867" width="13.7109375" style="1" customWidth="1"/>
    <col min="4868" max="4868" width="45" style="1" customWidth="1"/>
    <col min="4869" max="4869" width="31.140625" style="1" customWidth="1"/>
    <col min="4870" max="4870" width="19.28515625" style="1" customWidth="1"/>
    <col min="4871" max="4874" width="18.5703125" style="1" customWidth="1"/>
    <col min="4875" max="4875" width="14.28515625" style="1" customWidth="1"/>
    <col min="4876" max="4876" width="16" style="1" customWidth="1"/>
    <col min="4877" max="4877" width="5" style="1" customWidth="1"/>
    <col min="4878" max="4898" width="0" style="1" hidden="1" customWidth="1"/>
    <col min="4899" max="5068" width="15.28515625" style="1"/>
    <col min="5069" max="5069" width="3.140625" style="1" customWidth="1"/>
    <col min="5070" max="5120" width="15.28515625" style="1"/>
    <col min="5121" max="5121" width="4.140625" style="1" customWidth="1"/>
    <col min="5122" max="5122" width="5.5703125" style="1" customWidth="1"/>
    <col min="5123" max="5123" width="13.7109375" style="1" customWidth="1"/>
    <col min="5124" max="5124" width="45" style="1" customWidth="1"/>
    <col min="5125" max="5125" width="31.140625" style="1" customWidth="1"/>
    <col min="5126" max="5126" width="19.28515625" style="1" customWidth="1"/>
    <col min="5127" max="5130" width="18.5703125" style="1" customWidth="1"/>
    <col min="5131" max="5131" width="14.28515625" style="1" customWidth="1"/>
    <col min="5132" max="5132" width="16" style="1" customWidth="1"/>
    <col min="5133" max="5133" width="5" style="1" customWidth="1"/>
    <col min="5134" max="5154" width="0" style="1" hidden="1" customWidth="1"/>
    <col min="5155" max="5324" width="15.28515625" style="1"/>
    <col min="5325" max="5325" width="3.140625" style="1" customWidth="1"/>
    <col min="5326" max="5376" width="15.28515625" style="1"/>
    <col min="5377" max="5377" width="4.140625" style="1" customWidth="1"/>
    <col min="5378" max="5378" width="5.5703125" style="1" customWidth="1"/>
    <col min="5379" max="5379" width="13.7109375" style="1" customWidth="1"/>
    <col min="5380" max="5380" width="45" style="1" customWidth="1"/>
    <col min="5381" max="5381" width="31.140625" style="1" customWidth="1"/>
    <col min="5382" max="5382" width="19.28515625" style="1" customWidth="1"/>
    <col min="5383" max="5386" width="18.5703125" style="1" customWidth="1"/>
    <col min="5387" max="5387" width="14.28515625" style="1" customWidth="1"/>
    <col min="5388" max="5388" width="16" style="1" customWidth="1"/>
    <col min="5389" max="5389" width="5" style="1" customWidth="1"/>
    <col min="5390" max="5410" width="0" style="1" hidden="1" customWidth="1"/>
    <col min="5411" max="5580" width="15.28515625" style="1"/>
    <col min="5581" max="5581" width="3.140625" style="1" customWidth="1"/>
    <col min="5582" max="5632" width="15.28515625" style="1"/>
    <col min="5633" max="5633" width="4.140625" style="1" customWidth="1"/>
    <col min="5634" max="5634" width="5.5703125" style="1" customWidth="1"/>
    <col min="5635" max="5635" width="13.7109375" style="1" customWidth="1"/>
    <col min="5636" max="5636" width="45" style="1" customWidth="1"/>
    <col min="5637" max="5637" width="31.140625" style="1" customWidth="1"/>
    <col min="5638" max="5638" width="19.28515625" style="1" customWidth="1"/>
    <col min="5639" max="5642" width="18.5703125" style="1" customWidth="1"/>
    <col min="5643" max="5643" width="14.28515625" style="1" customWidth="1"/>
    <col min="5644" max="5644" width="16" style="1" customWidth="1"/>
    <col min="5645" max="5645" width="5" style="1" customWidth="1"/>
    <col min="5646" max="5666" width="0" style="1" hidden="1" customWidth="1"/>
    <col min="5667" max="5836" width="15.28515625" style="1"/>
    <col min="5837" max="5837" width="3.140625" style="1" customWidth="1"/>
    <col min="5838" max="5888" width="15.28515625" style="1"/>
    <col min="5889" max="5889" width="4.140625" style="1" customWidth="1"/>
    <col min="5890" max="5890" width="5.5703125" style="1" customWidth="1"/>
    <col min="5891" max="5891" width="13.7109375" style="1" customWidth="1"/>
    <col min="5892" max="5892" width="45" style="1" customWidth="1"/>
    <col min="5893" max="5893" width="31.140625" style="1" customWidth="1"/>
    <col min="5894" max="5894" width="19.28515625" style="1" customWidth="1"/>
    <col min="5895" max="5898" width="18.5703125" style="1" customWidth="1"/>
    <col min="5899" max="5899" width="14.28515625" style="1" customWidth="1"/>
    <col min="5900" max="5900" width="16" style="1" customWidth="1"/>
    <col min="5901" max="5901" width="5" style="1" customWidth="1"/>
    <col min="5902" max="5922" width="0" style="1" hidden="1" customWidth="1"/>
    <col min="5923" max="6092" width="15.28515625" style="1"/>
    <col min="6093" max="6093" width="3.140625" style="1" customWidth="1"/>
    <col min="6094" max="6144" width="15.28515625" style="1"/>
    <col min="6145" max="6145" width="4.140625" style="1" customWidth="1"/>
    <col min="6146" max="6146" width="5.5703125" style="1" customWidth="1"/>
    <col min="6147" max="6147" width="13.7109375" style="1" customWidth="1"/>
    <col min="6148" max="6148" width="45" style="1" customWidth="1"/>
    <col min="6149" max="6149" width="31.140625" style="1" customWidth="1"/>
    <col min="6150" max="6150" width="19.28515625" style="1" customWidth="1"/>
    <col min="6151" max="6154" width="18.5703125" style="1" customWidth="1"/>
    <col min="6155" max="6155" width="14.28515625" style="1" customWidth="1"/>
    <col min="6156" max="6156" width="16" style="1" customWidth="1"/>
    <col min="6157" max="6157" width="5" style="1" customWidth="1"/>
    <col min="6158" max="6178" width="0" style="1" hidden="1" customWidth="1"/>
    <col min="6179" max="6348" width="15.28515625" style="1"/>
    <col min="6349" max="6349" width="3.140625" style="1" customWidth="1"/>
    <col min="6350" max="6400" width="15.28515625" style="1"/>
    <col min="6401" max="6401" width="4.140625" style="1" customWidth="1"/>
    <col min="6402" max="6402" width="5.5703125" style="1" customWidth="1"/>
    <col min="6403" max="6403" width="13.7109375" style="1" customWidth="1"/>
    <col min="6404" max="6404" width="45" style="1" customWidth="1"/>
    <col min="6405" max="6405" width="31.140625" style="1" customWidth="1"/>
    <col min="6406" max="6406" width="19.28515625" style="1" customWidth="1"/>
    <col min="6407" max="6410" width="18.5703125" style="1" customWidth="1"/>
    <col min="6411" max="6411" width="14.28515625" style="1" customWidth="1"/>
    <col min="6412" max="6412" width="16" style="1" customWidth="1"/>
    <col min="6413" max="6413" width="5" style="1" customWidth="1"/>
    <col min="6414" max="6434" width="0" style="1" hidden="1" customWidth="1"/>
    <col min="6435" max="6604" width="15.28515625" style="1"/>
    <col min="6605" max="6605" width="3.140625" style="1" customWidth="1"/>
    <col min="6606" max="6656" width="15.28515625" style="1"/>
    <col min="6657" max="6657" width="4.140625" style="1" customWidth="1"/>
    <col min="6658" max="6658" width="5.5703125" style="1" customWidth="1"/>
    <col min="6659" max="6659" width="13.7109375" style="1" customWidth="1"/>
    <col min="6660" max="6660" width="45" style="1" customWidth="1"/>
    <col min="6661" max="6661" width="31.140625" style="1" customWidth="1"/>
    <col min="6662" max="6662" width="19.28515625" style="1" customWidth="1"/>
    <col min="6663" max="6666" width="18.5703125" style="1" customWidth="1"/>
    <col min="6667" max="6667" width="14.28515625" style="1" customWidth="1"/>
    <col min="6668" max="6668" width="16" style="1" customWidth="1"/>
    <col min="6669" max="6669" width="5" style="1" customWidth="1"/>
    <col min="6670" max="6690" width="0" style="1" hidden="1" customWidth="1"/>
    <col min="6691" max="6860" width="15.28515625" style="1"/>
    <col min="6861" max="6861" width="3.140625" style="1" customWidth="1"/>
    <col min="6862" max="6912" width="15.28515625" style="1"/>
    <col min="6913" max="6913" width="4.140625" style="1" customWidth="1"/>
    <col min="6914" max="6914" width="5.5703125" style="1" customWidth="1"/>
    <col min="6915" max="6915" width="13.7109375" style="1" customWidth="1"/>
    <col min="6916" max="6916" width="45" style="1" customWidth="1"/>
    <col min="6917" max="6917" width="31.140625" style="1" customWidth="1"/>
    <col min="6918" max="6918" width="19.28515625" style="1" customWidth="1"/>
    <col min="6919" max="6922" width="18.5703125" style="1" customWidth="1"/>
    <col min="6923" max="6923" width="14.28515625" style="1" customWidth="1"/>
    <col min="6924" max="6924" width="16" style="1" customWidth="1"/>
    <col min="6925" max="6925" width="5" style="1" customWidth="1"/>
    <col min="6926" max="6946" width="0" style="1" hidden="1" customWidth="1"/>
    <col min="6947" max="7116" width="15.28515625" style="1"/>
    <col min="7117" max="7117" width="3.140625" style="1" customWidth="1"/>
    <col min="7118" max="7168" width="15.28515625" style="1"/>
    <col min="7169" max="7169" width="4.140625" style="1" customWidth="1"/>
    <col min="7170" max="7170" width="5.5703125" style="1" customWidth="1"/>
    <col min="7171" max="7171" width="13.7109375" style="1" customWidth="1"/>
    <col min="7172" max="7172" width="45" style="1" customWidth="1"/>
    <col min="7173" max="7173" width="31.140625" style="1" customWidth="1"/>
    <col min="7174" max="7174" width="19.28515625" style="1" customWidth="1"/>
    <col min="7175" max="7178" width="18.5703125" style="1" customWidth="1"/>
    <col min="7179" max="7179" width="14.28515625" style="1" customWidth="1"/>
    <col min="7180" max="7180" width="16" style="1" customWidth="1"/>
    <col min="7181" max="7181" width="5" style="1" customWidth="1"/>
    <col min="7182" max="7202" width="0" style="1" hidden="1" customWidth="1"/>
    <col min="7203" max="7372" width="15.28515625" style="1"/>
    <col min="7373" max="7373" width="3.140625" style="1" customWidth="1"/>
    <col min="7374" max="7424" width="15.28515625" style="1"/>
    <col min="7425" max="7425" width="4.140625" style="1" customWidth="1"/>
    <col min="7426" max="7426" width="5.5703125" style="1" customWidth="1"/>
    <col min="7427" max="7427" width="13.7109375" style="1" customWidth="1"/>
    <col min="7428" max="7428" width="45" style="1" customWidth="1"/>
    <col min="7429" max="7429" width="31.140625" style="1" customWidth="1"/>
    <col min="7430" max="7430" width="19.28515625" style="1" customWidth="1"/>
    <col min="7431" max="7434" width="18.5703125" style="1" customWidth="1"/>
    <col min="7435" max="7435" width="14.28515625" style="1" customWidth="1"/>
    <col min="7436" max="7436" width="16" style="1" customWidth="1"/>
    <col min="7437" max="7437" width="5" style="1" customWidth="1"/>
    <col min="7438" max="7458" width="0" style="1" hidden="1" customWidth="1"/>
    <col min="7459" max="7628" width="15.28515625" style="1"/>
    <col min="7629" max="7629" width="3.140625" style="1" customWidth="1"/>
    <col min="7630" max="7680" width="15.28515625" style="1"/>
    <col min="7681" max="7681" width="4.140625" style="1" customWidth="1"/>
    <col min="7682" max="7682" width="5.5703125" style="1" customWidth="1"/>
    <col min="7683" max="7683" width="13.7109375" style="1" customWidth="1"/>
    <col min="7684" max="7684" width="45" style="1" customWidth="1"/>
    <col min="7685" max="7685" width="31.140625" style="1" customWidth="1"/>
    <col min="7686" max="7686" width="19.28515625" style="1" customWidth="1"/>
    <col min="7687" max="7690" width="18.5703125" style="1" customWidth="1"/>
    <col min="7691" max="7691" width="14.28515625" style="1" customWidth="1"/>
    <col min="7692" max="7692" width="16" style="1" customWidth="1"/>
    <col min="7693" max="7693" width="5" style="1" customWidth="1"/>
    <col min="7694" max="7714" width="0" style="1" hidden="1" customWidth="1"/>
    <col min="7715" max="7884" width="15.28515625" style="1"/>
    <col min="7885" max="7885" width="3.140625" style="1" customWidth="1"/>
    <col min="7886" max="7936" width="15.28515625" style="1"/>
    <col min="7937" max="7937" width="4.140625" style="1" customWidth="1"/>
    <col min="7938" max="7938" width="5.5703125" style="1" customWidth="1"/>
    <col min="7939" max="7939" width="13.7109375" style="1" customWidth="1"/>
    <col min="7940" max="7940" width="45" style="1" customWidth="1"/>
    <col min="7941" max="7941" width="31.140625" style="1" customWidth="1"/>
    <col min="7942" max="7942" width="19.28515625" style="1" customWidth="1"/>
    <col min="7943" max="7946" width="18.5703125" style="1" customWidth="1"/>
    <col min="7947" max="7947" width="14.28515625" style="1" customWidth="1"/>
    <col min="7948" max="7948" width="16" style="1" customWidth="1"/>
    <col min="7949" max="7949" width="5" style="1" customWidth="1"/>
    <col min="7950" max="7970" width="0" style="1" hidden="1" customWidth="1"/>
    <col min="7971" max="8140" width="15.28515625" style="1"/>
    <col min="8141" max="8141" width="3.140625" style="1" customWidth="1"/>
    <col min="8142" max="8192" width="15.28515625" style="1"/>
    <col min="8193" max="8193" width="4.140625" style="1" customWidth="1"/>
    <col min="8194" max="8194" width="5.5703125" style="1" customWidth="1"/>
    <col min="8195" max="8195" width="13.7109375" style="1" customWidth="1"/>
    <col min="8196" max="8196" width="45" style="1" customWidth="1"/>
    <col min="8197" max="8197" width="31.140625" style="1" customWidth="1"/>
    <col min="8198" max="8198" width="19.28515625" style="1" customWidth="1"/>
    <col min="8199" max="8202" width="18.5703125" style="1" customWidth="1"/>
    <col min="8203" max="8203" width="14.28515625" style="1" customWidth="1"/>
    <col min="8204" max="8204" width="16" style="1" customWidth="1"/>
    <col min="8205" max="8205" width="5" style="1" customWidth="1"/>
    <col min="8206" max="8226" width="0" style="1" hidden="1" customWidth="1"/>
    <col min="8227" max="8396" width="15.28515625" style="1"/>
    <col min="8397" max="8397" width="3.140625" style="1" customWidth="1"/>
    <col min="8398" max="8448" width="15.28515625" style="1"/>
    <col min="8449" max="8449" width="4.140625" style="1" customWidth="1"/>
    <col min="8450" max="8450" width="5.5703125" style="1" customWidth="1"/>
    <col min="8451" max="8451" width="13.7109375" style="1" customWidth="1"/>
    <col min="8452" max="8452" width="45" style="1" customWidth="1"/>
    <col min="8453" max="8453" width="31.140625" style="1" customWidth="1"/>
    <col min="8454" max="8454" width="19.28515625" style="1" customWidth="1"/>
    <col min="8455" max="8458" width="18.5703125" style="1" customWidth="1"/>
    <col min="8459" max="8459" width="14.28515625" style="1" customWidth="1"/>
    <col min="8460" max="8460" width="16" style="1" customWidth="1"/>
    <col min="8461" max="8461" width="5" style="1" customWidth="1"/>
    <col min="8462" max="8482" width="0" style="1" hidden="1" customWidth="1"/>
    <col min="8483" max="8652" width="15.28515625" style="1"/>
    <col min="8653" max="8653" width="3.140625" style="1" customWidth="1"/>
    <col min="8654" max="8704" width="15.28515625" style="1"/>
    <col min="8705" max="8705" width="4.140625" style="1" customWidth="1"/>
    <col min="8706" max="8706" width="5.5703125" style="1" customWidth="1"/>
    <col min="8707" max="8707" width="13.7109375" style="1" customWidth="1"/>
    <col min="8708" max="8708" width="45" style="1" customWidth="1"/>
    <col min="8709" max="8709" width="31.140625" style="1" customWidth="1"/>
    <col min="8710" max="8710" width="19.28515625" style="1" customWidth="1"/>
    <col min="8711" max="8714" width="18.5703125" style="1" customWidth="1"/>
    <col min="8715" max="8715" width="14.28515625" style="1" customWidth="1"/>
    <col min="8716" max="8716" width="16" style="1" customWidth="1"/>
    <col min="8717" max="8717" width="5" style="1" customWidth="1"/>
    <col min="8718" max="8738" width="0" style="1" hidden="1" customWidth="1"/>
    <col min="8739" max="8908" width="15.28515625" style="1"/>
    <col min="8909" max="8909" width="3.140625" style="1" customWidth="1"/>
    <col min="8910" max="8960" width="15.28515625" style="1"/>
    <col min="8961" max="8961" width="4.140625" style="1" customWidth="1"/>
    <col min="8962" max="8962" width="5.5703125" style="1" customWidth="1"/>
    <col min="8963" max="8963" width="13.7109375" style="1" customWidth="1"/>
    <col min="8964" max="8964" width="45" style="1" customWidth="1"/>
    <col min="8965" max="8965" width="31.140625" style="1" customWidth="1"/>
    <col min="8966" max="8966" width="19.28515625" style="1" customWidth="1"/>
    <col min="8967" max="8970" width="18.5703125" style="1" customWidth="1"/>
    <col min="8971" max="8971" width="14.28515625" style="1" customWidth="1"/>
    <col min="8972" max="8972" width="16" style="1" customWidth="1"/>
    <col min="8973" max="8973" width="5" style="1" customWidth="1"/>
    <col min="8974" max="8994" width="0" style="1" hidden="1" customWidth="1"/>
    <col min="8995" max="9164" width="15.28515625" style="1"/>
    <col min="9165" max="9165" width="3.140625" style="1" customWidth="1"/>
    <col min="9166" max="9216" width="15.28515625" style="1"/>
    <col min="9217" max="9217" width="4.140625" style="1" customWidth="1"/>
    <col min="9218" max="9218" width="5.5703125" style="1" customWidth="1"/>
    <col min="9219" max="9219" width="13.7109375" style="1" customWidth="1"/>
    <col min="9220" max="9220" width="45" style="1" customWidth="1"/>
    <col min="9221" max="9221" width="31.140625" style="1" customWidth="1"/>
    <col min="9222" max="9222" width="19.28515625" style="1" customWidth="1"/>
    <col min="9223" max="9226" width="18.5703125" style="1" customWidth="1"/>
    <col min="9227" max="9227" width="14.28515625" style="1" customWidth="1"/>
    <col min="9228" max="9228" width="16" style="1" customWidth="1"/>
    <col min="9229" max="9229" width="5" style="1" customWidth="1"/>
    <col min="9230" max="9250" width="0" style="1" hidden="1" customWidth="1"/>
    <col min="9251" max="9420" width="15.28515625" style="1"/>
    <col min="9421" max="9421" width="3.140625" style="1" customWidth="1"/>
    <col min="9422" max="9472" width="15.28515625" style="1"/>
    <col min="9473" max="9473" width="4.140625" style="1" customWidth="1"/>
    <col min="9474" max="9474" width="5.5703125" style="1" customWidth="1"/>
    <col min="9475" max="9475" width="13.7109375" style="1" customWidth="1"/>
    <col min="9476" max="9476" width="45" style="1" customWidth="1"/>
    <col min="9477" max="9477" width="31.140625" style="1" customWidth="1"/>
    <col min="9478" max="9478" width="19.28515625" style="1" customWidth="1"/>
    <col min="9479" max="9482" width="18.5703125" style="1" customWidth="1"/>
    <col min="9483" max="9483" width="14.28515625" style="1" customWidth="1"/>
    <col min="9484" max="9484" width="16" style="1" customWidth="1"/>
    <col min="9485" max="9485" width="5" style="1" customWidth="1"/>
    <col min="9486" max="9506" width="0" style="1" hidden="1" customWidth="1"/>
    <col min="9507" max="9676" width="15.28515625" style="1"/>
    <col min="9677" max="9677" width="3.140625" style="1" customWidth="1"/>
    <col min="9678" max="9728" width="15.28515625" style="1"/>
    <col min="9729" max="9729" width="4.140625" style="1" customWidth="1"/>
    <col min="9730" max="9730" width="5.5703125" style="1" customWidth="1"/>
    <col min="9731" max="9731" width="13.7109375" style="1" customWidth="1"/>
    <col min="9732" max="9732" width="45" style="1" customWidth="1"/>
    <col min="9733" max="9733" width="31.140625" style="1" customWidth="1"/>
    <col min="9734" max="9734" width="19.28515625" style="1" customWidth="1"/>
    <col min="9735" max="9738" width="18.5703125" style="1" customWidth="1"/>
    <col min="9739" max="9739" width="14.28515625" style="1" customWidth="1"/>
    <col min="9740" max="9740" width="16" style="1" customWidth="1"/>
    <col min="9741" max="9741" width="5" style="1" customWidth="1"/>
    <col min="9742" max="9762" width="0" style="1" hidden="1" customWidth="1"/>
    <col min="9763" max="9932" width="15.28515625" style="1"/>
    <col min="9933" max="9933" width="3.140625" style="1" customWidth="1"/>
    <col min="9934" max="9984" width="15.28515625" style="1"/>
    <col min="9985" max="9985" width="4.140625" style="1" customWidth="1"/>
    <col min="9986" max="9986" width="5.5703125" style="1" customWidth="1"/>
    <col min="9987" max="9987" width="13.7109375" style="1" customWidth="1"/>
    <col min="9988" max="9988" width="45" style="1" customWidth="1"/>
    <col min="9989" max="9989" width="31.140625" style="1" customWidth="1"/>
    <col min="9990" max="9990" width="19.28515625" style="1" customWidth="1"/>
    <col min="9991" max="9994" width="18.5703125" style="1" customWidth="1"/>
    <col min="9995" max="9995" width="14.28515625" style="1" customWidth="1"/>
    <col min="9996" max="9996" width="16" style="1" customWidth="1"/>
    <col min="9997" max="9997" width="5" style="1" customWidth="1"/>
    <col min="9998" max="10018" width="0" style="1" hidden="1" customWidth="1"/>
    <col min="10019" max="10188" width="15.28515625" style="1"/>
    <col min="10189" max="10189" width="3.140625" style="1" customWidth="1"/>
    <col min="10190" max="10240" width="15.28515625" style="1"/>
    <col min="10241" max="10241" width="4.140625" style="1" customWidth="1"/>
    <col min="10242" max="10242" width="5.5703125" style="1" customWidth="1"/>
    <col min="10243" max="10243" width="13.7109375" style="1" customWidth="1"/>
    <col min="10244" max="10244" width="45" style="1" customWidth="1"/>
    <col min="10245" max="10245" width="31.140625" style="1" customWidth="1"/>
    <col min="10246" max="10246" width="19.28515625" style="1" customWidth="1"/>
    <col min="10247" max="10250" width="18.5703125" style="1" customWidth="1"/>
    <col min="10251" max="10251" width="14.28515625" style="1" customWidth="1"/>
    <col min="10252" max="10252" width="16" style="1" customWidth="1"/>
    <col min="10253" max="10253" width="5" style="1" customWidth="1"/>
    <col min="10254" max="10274" width="0" style="1" hidden="1" customWidth="1"/>
    <col min="10275" max="10444" width="15.28515625" style="1"/>
    <col min="10445" max="10445" width="3.140625" style="1" customWidth="1"/>
    <col min="10446" max="10496" width="15.28515625" style="1"/>
    <col min="10497" max="10497" width="4.140625" style="1" customWidth="1"/>
    <col min="10498" max="10498" width="5.5703125" style="1" customWidth="1"/>
    <col min="10499" max="10499" width="13.7109375" style="1" customWidth="1"/>
    <col min="10500" max="10500" width="45" style="1" customWidth="1"/>
    <col min="10501" max="10501" width="31.140625" style="1" customWidth="1"/>
    <col min="10502" max="10502" width="19.28515625" style="1" customWidth="1"/>
    <col min="10503" max="10506" width="18.5703125" style="1" customWidth="1"/>
    <col min="10507" max="10507" width="14.28515625" style="1" customWidth="1"/>
    <col min="10508" max="10508" width="16" style="1" customWidth="1"/>
    <col min="10509" max="10509" width="5" style="1" customWidth="1"/>
    <col min="10510" max="10530" width="0" style="1" hidden="1" customWidth="1"/>
    <col min="10531" max="10700" width="15.28515625" style="1"/>
    <col min="10701" max="10701" width="3.140625" style="1" customWidth="1"/>
    <col min="10702" max="10752" width="15.28515625" style="1"/>
    <col min="10753" max="10753" width="4.140625" style="1" customWidth="1"/>
    <col min="10754" max="10754" width="5.5703125" style="1" customWidth="1"/>
    <col min="10755" max="10755" width="13.7109375" style="1" customWidth="1"/>
    <col min="10756" max="10756" width="45" style="1" customWidth="1"/>
    <col min="10757" max="10757" width="31.140625" style="1" customWidth="1"/>
    <col min="10758" max="10758" width="19.28515625" style="1" customWidth="1"/>
    <col min="10759" max="10762" width="18.5703125" style="1" customWidth="1"/>
    <col min="10763" max="10763" width="14.28515625" style="1" customWidth="1"/>
    <col min="10764" max="10764" width="16" style="1" customWidth="1"/>
    <col min="10765" max="10765" width="5" style="1" customWidth="1"/>
    <col min="10766" max="10786" width="0" style="1" hidden="1" customWidth="1"/>
    <col min="10787" max="10956" width="15.28515625" style="1"/>
    <col min="10957" max="10957" width="3.140625" style="1" customWidth="1"/>
    <col min="10958" max="11008" width="15.28515625" style="1"/>
    <col min="11009" max="11009" width="4.140625" style="1" customWidth="1"/>
    <col min="11010" max="11010" width="5.5703125" style="1" customWidth="1"/>
    <col min="11011" max="11011" width="13.7109375" style="1" customWidth="1"/>
    <col min="11012" max="11012" width="45" style="1" customWidth="1"/>
    <col min="11013" max="11013" width="31.140625" style="1" customWidth="1"/>
    <col min="11014" max="11014" width="19.28515625" style="1" customWidth="1"/>
    <col min="11015" max="11018" width="18.5703125" style="1" customWidth="1"/>
    <col min="11019" max="11019" width="14.28515625" style="1" customWidth="1"/>
    <col min="11020" max="11020" width="16" style="1" customWidth="1"/>
    <col min="11021" max="11021" width="5" style="1" customWidth="1"/>
    <col min="11022" max="11042" width="0" style="1" hidden="1" customWidth="1"/>
    <col min="11043" max="11212" width="15.28515625" style="1"/>
    <col min="11213" max="11213" width="3.140625" style="1" customWidth="1"/>
    <col min="11214" max="11264" width="15.28515625" style="1"/>
    <col min="11265" max="11265" width="4.140625" style="1" customWidth="1"/>
    <col min="11266" max="11266" width="5.5703125" style="1" customWidth="1"/>
    <col min="11267" max="11267" width="13.7109375" style="1" customWidth="1"/>
    <col min="11268" max="11268" width="45" style="1" customWidth="1"/>
    <col min="11269" max="11269" width="31.140625" style="1" customWidth="1"/>
    <col min="11270" max="11270" width="19.28515625" style="1" customWidth="1"/>
    <col min="11271" max="11274" width="18.5703125" style="1" customWidth="1"/>
    <col min="11275" max="11275" width="14.28515625" style="1" customWidth="1"/>
    <col min="11276" max="11276" width="16" style="1" customWidth="1"/>
    <col min="11277" max="11277" width="5" style="1" customWidth="1"/>
    <col min="11278" max="11298" width="0" style="1" hidden="1" customWidth="1"/>
    <col min="11299" max="11468" width="15.28515625" style="1"/>
    <col min="11469" max="11469" width="3.140625" style="1" customWidth="1"/>
    <col min="11470" max="11520" width="15.28515625" style="1"/>
    <col min="11521" max="11521" width="4.140625" style="1" customWidth="1"/>
    <col min="11522" max="11522" width="5.5703125" style="1" customWidth="1"/>
    <col min="11523" max="11523" width="13.7109375" style="1" customWidth="1"/>
    <col min="11524" max="11524" width="45" style="1" customWidth="1"/>
    <col min="11525" max="11525" width="31.140625" style="1" customWidth="1"/>
    <col min="11526" max="11526" width="19.28515625" style="1" customWidth="1"/>
    <col min="11527" max="11530" width="18.5703125" style="1" customWidth="1"/>
    <col min="11531" max="11531" width="14.28515625" style="1" customWidth="1"/>
    <col min="11532" max="11532" width="16" style="1" customWidth="1"/>
    <col min="11533" max="11533" width="5" style="1" customWidth="1"/>
    <col min="11534" max="11554" width="0" style="1" hidden="1" customWidth="1"/>
    <col min="11555" max="11724" width="15.28515625" style="1"/>
    <col min="11725" max="11725" width="3.140625" style="1" customWidth="1"/>
    <col min="11726" max="11776" width="15.28515625" style="1"/>
    <col min="11777" max="11777" width="4.140625" style="1" customWidth="1"/>
    <col min="11778" max="11778" width="5.5703125" style="1" customWidth="1"/>
    <col min="11779" max="11779" width="13.7109375" style="1" customWidth="1"/>
    <col min="11780" max="11780" width="45" style="1" customWidth="1"/>
    <col min="11781" max="11781" width="31.140625" style="1" customWidth="1"/>
    <col min="11782" max="11782" width="19.28515625" style="1" customWidth="1"/>
    <col min="11783" max="11786" width="18.5703125" style="1" customWidth="1"/>
    <col min="11787" max="11787" width="14.28515625" style="1" customWidth="1"/>
    <col min="11788" max="11788" width="16" style="1" customWidth="1"/>
    <col min="11789" max="11789" width="5" style="1" customWidth="1"/>
    <col min="11790" max="11810" width="0" style="1" hidden="1" customWidth="1"/>
    <col min="11811" max="11980" width="15.28515625" style="1"/>
    <col min="11981" max="11981" width="3.140625" style="1" customWidth="1"/>
    <col min="11982" max="12032" width="15.28515625" style="1"/>
    <col min="12033" max="12033" width="4.140625" style="1" customWidth="1"/>
    <col min="12034" max="12034" width="5.5703125" style="1" customWidth="1"/>
    <col min="12035" max="12035" width="13.7109375" style="1" customWidth="1"/>
    <col min="12036" max="12036" width="45" style="1" customWidth="1"/>
    <col min="12037" max="12037" width="31.140625" style="1" customWidth="1"/>
    <col min="12038" max="12038" width="19.28515625" style="1" customWidth="1"/>
    <col min="12039" max="12042" width="18.5703125" style="1" customWidth="1"/>
    <col min="12043" max="12043" width="14.28515625" style="1" customWidth="1"/>
    <col min="12044" max="12044" width="16" style="1" customWidth="1"/>
    <col min="12045" max="12045" width="5" style="1" customWidth="1"/>
    <col min="12046" max="12066" width="0" style="1" hidden="1" customWidth="1"/>
    <col min="12067" max="12236" width="15.28515625" style="1"/>
    <col min="12237" max="12237" width="3.140625" style="1" customWidth="1"/>
    <col min="12238" max="12288" width="15.28515625" style="1"/>
    <col min="12289" max="12289" width="4.140625" style="1" customWidth="1"/>
    <col min="12290" max="12290" width="5.5703125" style="1" customWidth="1"/>
    <col min="12291" max="12291" width="13.7109375" style="1" customWidth="1"/>
    <col min="12292" max="12292" width="45" style="1" customWidth="1"/>
    <col min="12293" max="12293" width="31.140625" style="1" customWidth="1"/>
    <col min="12294" max="12294" width="19.28515625" style="1" customWidth="1"/>
    <col min="12295" max="12298" width="18.5703125" style="1" customWidth="1"/>
    <col min="12299" max="12299" width="14.28515625" style="1" customWidth="1"/>
    <col min="12300" max="12300" width="16" style="1" customWidth="1"/>
    <col min="12301" max="12301" width="5" style="1" customWidth="1"/>
    <col min="12302" max="12322" width="0" style="1" hidden="1" customWidth="1"/>
    <col min="12323" max="12492" width="15.28515625" style="1"/>
    <col min="12493" max="12493" width="3.140625" style="1" customWidth="1"/>
    <col min="12494" max="12544" width="15.28515625" style="1"/>
    <col min="12545" max="12545" width="4.140625" style="1" customWidth="1"/>
    <col min="12546" max="12546" width="5.5703125" style="1" customWidth="1"/>
    <col min="12547" max="12547" width="13.7109375" style="1" customWidth="1"/>
    <col min="12548" max="12548" width="45" style="1" customWidth="1"/>
    <col min="12549" max="12549" width="31.140625" style="1" customWidth="1"/>
    <col min="12550" max="12550" width="19.28515625" style="1" customWidth="1"/>
    <col min="12551" max="12554" width="18.5703125" style="1" customWidth="1"/>
    <col min="12555" max="12555" width="14.28515625" style="1" customWidth="1"/>
    <col min="12556" max="12556" width="16" style="1" customWidth="1"/>
    <col min="12557" max="12557" width="5" style="1" customWidth="1"/>
    <col min="12558" max="12578" width="0" style="1" hidden="1" customWidth="1"/>
    <col min="12579" max="12748" width="15.28515625" style="1"/>
    <col min="12749" max="12749" width="3.140625" style="1" customWidth="1"/>
    <col min="12750" max="12800" width="15.28515625" style="1"/>
    <col min="12801" max="12801" width="4.140625" style="1" customWidth="1"/>
    <col min="12802" max="12802" width="5.5703125" style="1" customWidth="1"/>
    <col min="12803" max="12803" width="13.7109375" style="1" customWidth="1"/>
    <col min="12804" max="12804" width="45" style="1" customWidth="1"/>
    <col min="12805" max="12805" width="31.140625" style="1" customWidth="1"/>
    <col min="12806" max="12806" width="19.28515625" style="1" customWidth="1"/>
    <col min="12807" max="12810" width="18.5703125" style="1" customWidth="1"/>
    <col min="12811" max="12811" width="14.28515625" style="1" customWidth="1"/>
    <col min="12812" max="12812" width="16" style="1" customWidth="1"/>
    <col min="12813" max="12813" width="5" style="1" customWidth="1"/>
    <col min="12814" max="12834" width="0" style="1" hidden="1" customWidth="1"/>
    <col min="12835" max="13004" width="15.28515625" style="1"/>
    <col min="13005" max="13005" width="3.140625" style="1" customWidth="1"/>
    <col min="13006" max="13056" width="15.28515625" style="1"/>
    <col min="13057" max="13057" width="4.140625" style="1" customWidth="1"/>
    <col min="13058" max="13058" width="5.5703125" style="1" customWidth="1"/>
    <col min="13059" max="13059" width="13.7109375" style="1" customWidth="1"/>
    <col min="13060" max="13060" width="45" style="1" customWidth="1"/>
    <col min="13061" max="13061" width="31.140625" style="1" customWidth="1"/>
    <col min="13062" max="13062" width="19.28515625" style="1" customWidth="1"/>
    <col min="13063" max="13066" width="18.5703125" style="1" customWidth="1"/>
    <col min="13067" max="13067" width="14.28515625" style="1" customWidth="1"/>
    <col min="13068" max="13068" width="16" style="1" customWidth="1"/>
    <col min="13069" max="13069" width="5" style="1" customWidth="1"/>
    <col min="13070" max="13090" width="0" style="1" hidden="1" customWidth="1"/>
    <col min="13091" max="13260" width="15.28515625" style="1"/>
    <col min="13261" max="13261" width="3.140625" style="1" customWidth="1"/>
    <col min="13262" max="13312" width="15.28515625" style="1"/>
    <col min="13313" max="13313" width="4.140625" style="1" customWidth="1"/>
    <col min="13314" max="13314" width="5.5703125" style="1" customWidth="1"/>
    <col min="13315" max="13315" width="13.7109375" style="1" customWidth="1"/>
    <col min="13316" max="13316" width="45" style="1" customWidth="1"/>
    <col min="13317" max="13317" width="31.140625" style="1" customWidth="1"/>
    <col min="13318" max="13318" width="19.28515625" style="1" customWidth="1"/>
    <col min="13319" max="13322" width="18.5703125" style="1" customWidth="1"/>
    <col min="13323" max="13323" width="14.28515625" style="1" customWidth="1"/>
    <col min="13324" max="13324" width="16" style="1" customWidth="1"/>
    <col min="13325" max="13325" width="5" style="1" customWidth="1"/>
    <col min="13326" max="13346" width="0" style="1" hidden="1" customWidth="1"/>
    <col min="13347" max="13516" width="15.28515625" style="1"/>
    <col min="13517" max="13517" width="3.140625" style="1" customWidth="1"/>
    <col min="13518" max="13568" width="15.28515625" style="1"/>
    <col min="13569" max="13569" width="4.140625" style="1" customWidth="1"/>
    <col min="13570" max="13570" width="5.5703125" style="1" customWidth="1"/>
    <col min="13571" max="13571" width="13.7109375" style="1" customWidth="1"/>
    <col min="13572" max="13572" width="45" style="1" customWidth="1"/>
    <col min="13573" max="13573" width="31.140625" style="1" customWidth="1"/>
    <col min="13574" max="13574" width="19.28515625" style="1" customWidth="1"/>
    <col min="13575" max="13578" width="18.5703125" style="1" customWidth="1"/>
    <col min="13579" max="13579" width="14.28515625" style="1" customWidth="1"/>
    <col min="13580" max="13580" width="16" style="1" customWidth="1"/>
    <col min="13581" max="13581" width="5" style="1" customWidth="1"/>
    <col min="13582" max="13602" width="0" style="1" hidden="1" customWidth="1"/>
    <col min="13603" max="13772" width="15.28515625" style="1"/>
    <col min="13773" max="13773" width="3.140625" style="1" customWidth="1"/>
    <col min="13774" max="13824" width="15.28515625" style="1"/>
    <col min="13825" max="13825" width="4.140625" style="1" customWidth="1"/>
    <col min="13826" max="13826" width="5.5703125" style="1" customWidth="1"/>
    <col min="13827" max="13827" width="13.7109375" style="1" customWidth="1"/>
    <col min="13828" max="13828" width="45" style="1" customWidth="1"/>
    <col min="13829" max="13829" width="31.140625" style="1" customWidth="1"/>
    <col min="13830" max="13830" width="19.28515625" style="1" customWidth="1"/>
    <col min="13831" max="13834" width="18.5703125" style="1" customWidth="1"/>
    <col min="13835" max="13835" width="14.28515625" style="1" customWidth="1"/>
    <col min="13836" max="13836" width="16" style="1" customWidth="1"/>
    <col min="13837" max="13837" width="5" style="1" customWidth="1"/>
    <col min="13838" max="13858" width="0" style="1" hidden="1" customWidth="1"/>
    <col min="13859" max="14028" width="15.28515625" style="1"/>
    <col min="14029" max="14029" width="3.140625" style="1" customWidth="1"/>
    <col min="14030" max="14080" width="15.28515625" style="1"/>
    <col min="14081" max="14081" width="4.140625" style="1" customWidth="1"/>
    <col min="14082" max="14082" width="5.5703125" style="1" customWidth="1"/>
    <col min="14083" max="14083" width="13.7109375" style="1" customWidth="1"/>
    <col min="14084" max="14084" width="45" style="1" customWidth="1"/>
    <col min="14085" max="14085" width="31.140625" style="1" customWidth="1"/>
    <col min="14086" max="14086" width="19.28515625" style="1" customWidth="1"/>
    <col min="14087" max="14090" width="18.5703125" style="1" customWidth="1"/>
    <col min="14091" max="14091" width="14.28515625" style="1" customWidth="1"/>
    <col min="14092" max="14092" width="16" style="1" customWidth="1"/>
    <col min="14093" max="14093" width="5" style="1" customWidth="1"/>
    <col min="14094" max="14114" width="0" style="1" hidden="1" customWidth="1"/>
    <col min="14115" max="14284" width="15.28515625" style="1"/>
    <col min="14285" max="14285" width="3.140625" style="1" customWidth="1"/>
    <col min="14286" max="14336" width="15.28515625" style="1"/>
    <col min="14337" max="14337" width="4.140625" style="1" customWidth="1"/>
    <col min="14338" max="14338" width="5.5703125" style="1" customWidth="1"/>
    <col min="14339" max="14339" width="13.7109375" style="1" customWidth="1"/>
    <col min="14340" max="14340" width="45" style="1" customWidth="1"/>
    <col min="14341" max="14341" width="31.140625" style="1" customWidth="1"/>
    <col min="14342" max="14342" width="19.28515625" style="1" customWidth="1"/>
    <col min="14343" max="14346" width="18.5703125" style="1" customWidth="1"/>
    <col min="14347" max="14347" width="14.28515625" style="1" customWidth="1"/>
    <col min="14348" max="14348" width="16" style="1" customWidth="1"/>
    <col min="14349" max="14349" width="5" style="1" customWidth="1"/>
    <col min="14350" max="14370" width="0" style="1" hidden="1" customWidth="1"/>
    <col min="14371" max="14540" width="15.28515625" style="1"/>
    <col min="14541" max="14541" width="3.140625" style="1" customWidth="1"/>
    <col min="14542" max="14592" width="15.28515625" style="1"/>
    <col min="14593" max="14593" width="4.140625" style="1" customWidth="1"/>
    <col min="14594" max="14594" width="5.5703125" style="1" customWidth="1"/>
    <col min="14595" max="14595" width="13.7109375" style="1" customWidth="1"/>
    <col min="14596" max="14596" width="45" style="1" customWidth="1"/>
    <col min="14597" max="14597" width="31.140625" style="1" customWidth="1"/>
    <col min="14598" max="14598" width="19.28515625" style="1" customWidth="1"/>
    <col min="14599" max="14602" width="18.5703125" style="1" customWidth="1"/>
    <col min="14603" max="14603" width="14.28515625" style="1" customWidth="1"/>
    <col min="14604" max="14604" width="16" style="1" customWidth="1"/>
    <col min="14605" max="14605" width="5" style="1" customWidth="1"/>
    <col min="14606" max="14626" width="0" style="1" hidden="1" customWidth="1"/>
    <col min="14627" max="14796" width="15.28515625" style="1"/>
    <col min="14797" max="14797" width="3.140625" style="1" customWidth="1"/>
    <col min="14798" max="14848" width="15.28515625" style="1"/>
    <col min="14849" max="14849" width="4.140625" style="1" customWidth="1"/>
    <col min="14850" max="14850" width="5.5703125" style="1" customWidth="1"/>
    <col min="14851" max="14851" width="13.7109375" style="1" customWidth="1"/>
    <col min="14852" max="14852" width="45" style="1" customWidth="1"/>
    <col min="14853" max="14853" width="31.140625" style="1" customWidth="1"/>
    <col min="14854" max="14854" width="19.28515625" style="1" customWidth="1"/>
    <col min="14855" max="14858" width="18.5703125" style="1" customWidth="1"/>
    <col min="14859" max="14859" width="14.28515625" style="1" customWidth="1"/>
    <col min="14860" max="14860" width="16" style="1" customWidth="1"/>
    <col min="14861" max="14861" width="5" style="1" customWidth="1"/>
    <col min="14862" max="14882" width="0" style="1" hidden="1" customWidth="1"/>
    <col min="14883" max="15052" width="15.28515625" style="1"/>
    <col min="15053" max="15053" width="3.140625" style="1" customWidth="1"/>
    <col min="15054" max="15104" width="15.28515625" style="1"/>
    <col min="15105" max="15105" width="4.140625" style="1" customWidth="1"/>
    <col min="15106" max="15106" width="5.5703125" style="1" customWidth="1"/>
    <col min="15107" max="15107" width="13.7109375" style="1" customWidth="1"/>
    <col min="15108" max="15108" width="45" style="1" customWidth="1"/>
    <col min="15109" max="15109" width="31.140625" style="1" customWidth="1"/>
    <col min="15110" max="15110" width="19.28515625" style="1" customWidth="1"/>
    <col min="15111" max="15114" width="18.5703125" style="1" customWidth="1"/>
    <col min="15115" max="15115" width="14.28515625" style="1" customWidth="1"/>
    <col min="15116" max="15116" width="16" style="1" customWidth="1"/>
    <col min="15117" max="15117" width="5" style="1" customWidth="1"/>
    <col min="15118" max="15138" width="0" style="1" hidden="1" customWidth="1"/>
    <col min="15139" max="15308" width="15.28515625" style="1"/>
    <col min="15309" max="15309" width="3.140625" style="1" customWidth="1"/>
    <col min="15310" max="15360" width="15.28515625" style="1"/>
    <col min="15361" max="15361" width="4.140625" style="1" customWidth="1"/>
    <col min="15362" max="15362" width="5.5703125" style="1" customWidth="1"/>
    <col min="15363" max="15363" width="13.7109375" style="1" customWidth="1"/>
    <col min="15364" max="15364" width="45" style="1" customWidth="1"/>
    <col min="15365" max="15365" width="31.140625" style="1" customWidth="1"/>
    <col min="15366" max="15366" width="19.28515625" style="1" customWidth="1"/>
    <col min="15367" max="15370" width="18.5703125" style="1" customWidth="1"/>
    <col min="15371" max="15371" width="14.28515625" style="1" customWidth="1"/>
    <col min="15372" max="15372" width="16" style="1" customWidth="1"/>
    <col min="15373" max="15373" width="5" style="1" customWidth="1"/>
    <col min="15374" max="15394" width="0" style="1" hidden="1" customWidth="1"/>
    <col min="15395" max="15564" width="15.28515625" style="1"/>
    <col min="15565" max="15565" width="3.140625" style="1" customWidth="1"/>
    <col min="15566" max="15616" width="15.28515625" style="1"/>
    <col min="15617" max="15617" width="4.140625" style="1" customWidth="1"/>
    <col min="15618" max="15618" width="5.5703125" style="1" customWidth="1"/>
    <col min="15619" max="15619" width="13.7109375" style="1" customWidth="1"/>
    <col min="15620" max="15620" width="45" style="1" customWidth="1"/>
    <col min="15621" max="15621" width="31.140625" style="1" customWidth="1"/>
    <col min="15622" max="15622" width="19.28515625" style="1" customWidth="1"/>
    <col min="15623" max="15626" width="18.5703125" style="1" customWidth="1"/>
    <col min="15627" max="15627" width="14.28515625" style="1" customWidth="1"/>
    <col min="15628" max="15628" width="16" style="1" customWidth="1"/>
    <col min="15629" max="15629" width="5" style="1" customWidth="1"/>
    <col min="15630" max="15650" width="0" style="1" hidden="1" customWidth="1"/>
    <col min="15651" max="15820" width="15.28515625" style="1"/>
    <col min="15821" max="15821" width="3.140625" style="1" customWidth="1"/>
    <col min="15822" max="15872" width="15.28515625" style="1"/>
    <col min="15873" max="15873" width="4.140625" style="1" customWidth="1"/>
    <col min="15874" max="15874" width="5.5703125" style="1" customWidth="1"/>
    <col min="15875" max="15875" width="13.7109375" style="1" customWidth="1"/>
    <col min="15876" max="15876" width="45" style="1" customWidth="1"/>
    <col min="15877" max="15877" width="31.140625" style="1" customWidth="1"/>
    <col min="15878" max="15878" width="19.28515625" style="1" customWidth="1"/>
    <col min="15879" max="15882" width="18.5703125" style="1" customWidth="1"/>
    <col min="15883" max="15883" width="14.28515625" style="1" customWidth="1"/>
    <col min="15884" max="15884" width="16" style="1" customWidth="1"/>
    <col min="15885" max="15885" width="5" style="1" customWidth="1"/>
    <col min="15886" max="15906" width="0" style="1" hidden="1" customWidth="1"/>
    <col min="15907" max="16076" width="15.28515625" style="1"/>
    <col min="16077" max="16077" width="3.140625" style="1" customWidth="1"/>
    <col min="16078" max="16128" width="15.28515625" style="1"/>
    <col min="16129" max="16129" width="4.140625" style="1" customWidth="1"/>
    <col min="16130" max="16130" width="5.5703125" style="1" customWidth="1"/>
    <col min="16131" max="16131" width="13.7109375" style="1" customWidth="1"/>
    <col min="16132" max="16132" width="45" style="1" customWidth="1"/>
    <col min="16133" max="16133" width="31.140625" style="1" customWidth="1"/>
    <col min="16134" max="16134" width="19.28515625" style="1" customWidth="1"/>
    <col min="16135" max="16138" width="18.5703125" style="1" customWidth="1"/>
    <col min="16139" max="16139" width="14.28515625" style="1" customWidth="1"/>
    <col min="16140" max="16140" width="16" style="1" customWidth="1"/>
    <col min="16141" max="16141" width="5" style="1" customWidth="1"/>
    <col min="16142" max="16162" width="0" style="1" hidden="1" customWidth="1"/>
    <col min="16163"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2</v>
      </c>
      <c r="L2" s="70"/>
      <c r="N2" s="9"/>
      <c r="O2" s="81" t="str">
        <f>'[4]vnos podatkov'!$A$6</f>
        <v>OP 8-11 - MIDI TENIS</v>
      </c>
      <c r="P2" s="54"/>
      <c r="Q2" s="54"/>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79">
        <f>'[4]vnos podatkov'!$A$8</f>
        <v>0</v>
      </c>
      <c r="L3" s="134"/>
      <c r="N3" s="9"/>
      <c r="O3" s="69">
        <f>'[4]vnos podatkov'!$A$8</f>
        <v>0</v>
      </c>
      <c r="P3" s="69">
        <f>'[4]vnos podatkov'!$B$8</f>
        <v>0</v>
      </c>
      <c r="Q3" s="69" t="str">
        <f>'[4]vnos podatkov'!$A$10</f>
        <v>11./12.04.2026</v>
      </c>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'[4]vnos podatkov'!$C$10</f>
        <v>0</v>
      </c>
      <c r="G4" s="498">
        <f>'[4]vnos podatkov'!$C$10</f>
        <v>0</v>
      </c>
      <c r="H4" s="498">
        <f>'[4]vnos podatkov'!$C$10</f>
        <v>0</v>
      </c>
      <c r="I4" s="72" t="s">
        <v>20</v>
      </c>
      <c r="J4" s="77"/>
      <c r="K4" s="7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'[4]vnos podatkov'!$A$6</f>
        <v>OP 8-11 - MIDI TENIS</v>
      </c>
      <c r="F5" s="497"/>
      <c r="G5" s="498"/>
      <c r="H5" s="498"/>
      <c r="I5" s="499" t="s">
        <v>50</v>
      </c>
      <c r="J5" s="499"/>
      <c r="K5" s="71"/>
      <c r="L5" s="135"/>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67.5" customHeight="1" thickBot="1" x14ac:dyDescent="0.7">
      <c r="A7" s="24"/>
      <c r="B7" s="516" t="s">
        <v>70</v>
      </c>
      <c r="C7" s="517"/>
      <c r="D7" s="518"/>
      <c r="E7" s="50"/>
      <c r="F7" s="49"/>
      <c r="G7" s="493"/>
      <c r="H7" s="493"/>
      <c r="I7" s="493"/>
      <c r="J7" s="493"/>
      <c r="K7" s="494" t="s">
        <v>12</v>
      </c>
      <c r="L7" s="494" t="s">
        <v>11</v>
      </c>
      <c r="M7" s="3"/>
      <c r="N7" s="17"/>
      <c r="O7" s="490" t="s">
        <v>16</v>
      </c>
      <c r="P7" s="491"/>
      <c r="Q7" s="491"/>
      <c r="R7" s="491"/>
      <c r="S7" s="492"/>
      <c r="T7" s="136"/>
      <c r="U7" s="136"/>
      <c r="V7" s="136"/>
      <c r="W7" s="136"/>
      <c r="X7" s="136"/>
      <c r="Y7" s="136"/>
      <c r="Z7" s="136"/>
      <c r="AA7" s="136"/>
      <c r="AB7" s="136"/>
      <c r="AC7" s="136"/>
      <c r="AD7" s="136"/>
      <c r="AE7" s="136"/>
      <c r="AF7" s="136"/>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3"/>
      <c r="N8" s="42"/>
      <c r="O8" s="44" t="s">
        <v>10</v>
      </c>
      <c r="P8" s="44" t="s">
        <v>9</v>
      </c>
      <c r="Q8" s="44" t="s">
        <v>8</v>
      </c>
      <c r="R8" s="44" t="s">
        <v>7</v>
      </c>
      <c r="S8" s="46"/>
      <c r="T8" s="46"/>
      <c r="U8" s="46"/>
      <c r="V8" s="46"/>
      <c r="W8" s="137"/>
      <c r="X8" s="44" t="s">
        <v>10</v>
      </c>
      <c r="Y8" s="44" t="s">
        <v>9</v>
      </c>
      <c r="Z8" s="44" t="s">
        <v>8</v>
      </c>
      <c r="AA8" s="44" t="s">
        <v>7</v>
      </c>
      <c r="AB8" s="137"/>
      <c r="AC8" s="137"/>
      <c r="AD8" s="137"/>
      <c r="AE8" s="137"/>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69" customHeight="1" x14ac:dyDescent="0.4">
      <c r="A9" s="40">
        <v>4</v>
      </c>
      <c r="B9" s="39">
        <v>1</v>
      </c>
      <c r="C9" s="38" t="str">
        <f>UPPER(IF($A9="","",VLOOKUP($A9,'[4]ž round robin žrebna lista'!$A$7:$R$128,2)))</f>
        <v/>
      </c>
      <c r="D9" s="37" t="str">
        <f>UPPER(IF($A9="","",VLOOKUP($A9,'[4]ž round robin žrebna lista'!$A$7:$R$128,3)))</f>
        <v>GORENC</v>
      </c>
      <c r="E9" s="37" t="str">
        <f>PROPER(IF($A9="","",VLOOKUP($A9,'[4]ž round robin žrebna lista'!$A$7:$R$128,4)))</f>
        <v>Mija</v>
      </c>
      <c r="F9" s="36" t="str">
        <f>UPPER(IF($A9="","",VLOOKUP($A9,'[4]ž round robin žrebna lista'!$A$7:$R$128,5)))</f>
        <v>TABRE</v>
      </c>
      <c r="G9" s="34"/>
      <c r="H9" s="35" t="s">
        <v>168</v>
      </c>
      <c r="I9" s="35" t="s">
        <v>172</v>
      </c>
      <c r="J9" s="35"/>
      <c r="K9" s="33">
        <v>1</v>
      </c>
      <c r="L9" s="33" t="s">
        <v>181</v>
      </c>
      <c r="M9" s="3">
        <f>IF($A9="","",VLOOKUP($A9,'[4]ž round robin žrebna lista'!$A$7:$R$128,14))</f>
        <v>0</v>
      </c>
      <c r="N9" s="10">
        <v>1</v>
      </c>
      <c r="O9" s="31" t="str">
        <f>UPPER(IF($A9="","",VLOOKUP($A9,'[4]ž round robin žrebna lista'!$A$7:$R$128,2)))</f>
        <v/>
      </c>
      <c r="P9" s="31" t="str">
        <f>UPPER(IF($A9="","",VLOOKUP($A9,'[4]ž round robin žrebna lista'!$A$7:$R$128,3)))</f>
        <v>GORENC</v>
      </c>
      <c r="Q9" s="31" t="str">
        <f>PROPER(IF($A9="","",VLOOKUP($A9,'[4]ž round robin žrebna lista'!$A$7:$R$128,4)))</f>
        <v>Mija</v>
      </c>
      <c r="R9" s="31" t="str">
        <f>UPPER(IF($A9="","",VLOOKUP($A9,'[4]ž round robin žrebna lista'!$A$7:$R$128,5)))</f>
        <v>TABRE</v>
      </c>
      <c r="S9" s="138"/>
      <c r="T9" s="30"/>
      <c r="U9" s="30"/>
      <c r="V9" s="30"/>
      <c r="W9" s="10">
        <v>1</v>
      </c>
      <c r="X9" s="31" t="str">
        <f>UPPER(IF($A9="","",VLOOKUP($A9,'[4]ž round robin žrebna lista'!$A$7:$R$128,2)))</f>
        <v/>
      </c>
      <c r="Y9" s="31" t="str">
        <f>UPPER(IF($A9="","",VLOOKUP($A9,'[4]ž round robin žrebna lista'!$A$7:$R$128,3)))</f>
        <v>GORENC</v>
      </c>
      <c r="Z9" s="31" t="str">
        <f>PROPER(IF($A9="","",VLOOKUP($A9,'[4]ž round robin žrebna lista'!$A$7:$R$128,4)))</f>
        <v>Mija</v>
      </c>
      <c r="AA9" s="31" t="str">
        <f>UPPER(IF($A9="","",VLOOKUP($A9,'[4]ž round robin žrebna lista'!$A$7:$R$128,5)))</f>
        <v>TABRE</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69" customHeight="1" x14ac:dyDescent="0.4">
      <c r="A10" s="40">
        <v>8</v>
      </c>
      <c r="B10" s="39">
        <v>2</v>
      </c>
      <c r="C10" s="38" t="str">
        <f>UPPER(IF($A10="","",VLOOKUP($A10,'[4]ž round robin žrebna lista'!$A$7:$R$128,2)))</f>
        <v/>
      </c>
      <c r="D10" s="37" t="str">
        <f>UPPER(IF($A10="","",VLOOKUP($A10,'[4]ž round robin žrebna lista'!$A$7:$R$128,3)))</f>
        <v>DURIČ</v>
      </c>
      <c r="E10" s="37" t="str">
        <f>PROPER(IF($A10="","",VLOOKUP($A10,'[4]ž round robin žrebna lista'!$A$7:$R$128,4)))</f>
        <v>Mila</v>
      </c>
      <c r="F10" s="36" t="str">
        <f>UPPER(IF($A10="","",VLOOKUP($A10,'[4]ž round robin žrebna lista'!$A$7:$R$128,5)))</f>
        <v>ŽTKMB</v>
      </c>
      <c r="G10" s="35" t="s">
        <v>167</v>
      </c>
      <c r="H10" s="34"/>
      <c r="I10" s="35" t="s">
        <v>166</v>
      </c>
      <c r="J10" s="35"/>
      <c r="K10" s="33">
        <v>1</v>
      </c>
      <c r="L10" s="33" t="s">
        <v>182</v>
      </c>
      <c r="M10" s="3">
        <f>IF($A10="","",VLOOKUP($A10,'[4]ž round robin žrebna lista'!$A$7:$R$128,14))</f>
        <v>0</v>
      </c>
      <c r="N10" s="10">
        <v>2</v>
      </c>
      <c r="O10" s="31" t="str">
        <f>UPPER(IF($A10="","",VLOOKUP($A10,'[4]ž round robin žrebna lista'!$A$7:$R$128,2)))</f>
        <v/>
      </c>
      <c r="P10" s="31" t="str">
        <f>UPPER(IF($A10="","",VLOOKUP($A10,'[4]ž round robin žrebna lista'!$A$7:$R$128,3)))</f>
        <v>DURIČ</v>
      </c>
      <c r="Q10" s="31" t="str">
        <f>PROPER(IF($A10="","",VLOOKUP($A10,'[4]ž round robin žrebna lista'!$A$7:$R$128,4)))</f>
        <v>Mila</v>
      </c>
      <c r="R10" s="31" t="str">
        <f>UPPER(IF($A10="","",VLOOKUP($A10,'[4]ž round robin žrebna lista'!$A$7:$R$128,5)))</f>
        <v>ŽTKMB</v>
      </c>
      <c r="S10" s="30"/>
      <c r="T10" s="138"/>
      <c r="U10" s="30"/>
      <c r="V10" s="30"/>
      <c r="W10" s="10">
        <v>2</v>
      </c>
      <c r="X10" s="31" t="str">
        <f>UPPER(IF($A10="","",VLOOKUP($A10,'[4]ž round robin žrebna lista'!$A$7:$R$128,2)))</f>
        <v/>
      </c>
      <c r="Y10" s="31" t="str">
        <f>UPPER(IF($A10="","",VLOOKUP($A10,'[4]ž round robin žrebna lista'!$A$7:$R$128,3)))</f>
        <v>DURIČ</v>
      </c>
      <c r="Z10" s="31" t="str">
        <f>PROPER(IF($A10="","",VLOOKUP($A10,'[4]ž round robin žrebna lista'!$A$7:$R$128,4)))</f>
        <v>Mila</v>
      </c>
      <c r="AA10" s="31" t="str">
        <f>UPPER(IF($A10="","",VLOOKUP($A10,'[4]ž round robin žrebna lista'!$A$7:$R$128,5)))</f>
        <v>ŽTKMB</v>
      </c>
      <c r="AB10" s="30" t="str">
        <f>IF(S10="","",IF(S10="1bb","1bb",IF(S10="2bb","2bb",IF(S10=1,0,M9))))</f>
        <v/>
      </c>
      <c r="AC10" s="29"/>
      <c r="AD10" s="30" t="str">
        <f>IF(U10="","",IF(U10="2bb","2bb",IF(U10="3bb","3bb",IF(U10=2,M11,0))))</f>
        <v/>
      </c>
      <c r="AE10" s="30" t="str">
        <f>IF(V10="","",IF(V10="2bb","2bb",IF(V10="4bb","4bb",IF(V10=2,M12,0))))</f>
        <v/>
      </c>
      <c r="AF10" s="28">
        <f>SUM(AC10:AE10)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69" customHeight="1" x14ac:dyDescent="0.4">
      <c r="A11" s="40">
        <v>18</v>
      </c>
      <c r="B11" s="67">
        <v>3</v>
      </c>
      <c r="C11" s="38" t="str">
        <f>UPPER(IF($A11="","",VLOOKUP($A11,'[4]ž round robin žrebna lista'!$A$7:$R$128,2)))</f>
        <v/>
      </c>
      <c r="D11" s="37" t="str">
        <f>UPPER(IF($A11="","",VLOOKUP($A11,'[4]ž round robin žrebna lista'!$A$7:$R$128,3)))</f>
        <v>VUČKIĆ</v>
      </c>
      <c r="E11" s="37" t="str">
        <f>PROPER(IF($A11="","",VLOOKUP($A11,'[4]ž round robin žrebna lista'!$A$7:$R$128,4)))</f>
        <v>Ajna</v>
      </c>
      <c r="F11" s="36" t="s">
        <v>71</v>
      </c>
      <c r="G11" s="35" t="s">
        <v>174</v>
      </c>
      <c r="H11" s="35" t="s">
        <v>165</v>
      </c>
      <c r="I11" s="34"/>
      <c r="J11" s="35"/>
      <c r="K11" s="33">
        <v>1</v>
      </c>
      <c r="L11" s="33" t="s">
        <v>183</v>
      </c>
      <c r="M11" s="3">
        <f>IF($A11="","",VLOOKUP($A11,'[4]ž round robin žrebna lista'!$A$7:$R$128,14))</f>
        <v>0</v>
      </c>
      <c r="N11" s="10">
        <v>3</v>
      </c>
      <c r="O11" s="31" t="str">
        <f>UPPER(IF($A11="","",VLOOKUP($A11,'[4]ž round robin žrebna lista'!$A$7:$R$128,2)))</f>
        <v/>
      </c>
      <c r="P11" s="31" t="str">
        <f>UPPER(IF($A11="","",VLOOKUP($A11,'[4]ž round robin žrebna lista'!$A$7:$R$128,3)))</f>
        <v>VUČKIĆ</v>
      </c>
      <c r="Q11" s="31" t="str">
        <f>PROPER(IF($A11="","",VLOOKUP($A11,'[4]ž round robin žrebna lista'!$A$7:$R$128,4)))</f>
        <v>Ajna</v>
      </c>
      <c r="R11" s="31" t="str">
        <f>UPPER(IF($A11="","",VLOOKUP($A11,'[4]ž round robin žrebna lista'!$A$7:$R$128,5)))</f>
        <v>TK-AB</v>
      </c>
      <c r="S11" s="30"/>
      <c r="T11" s="30"/>
      <c r="U11" s="138"/>
      <c r="V11" s="30"/>
      <c r="W11" s="10">
        <v>3</v>
      </c>
      <c r="X11" s="31" t="str">
        <f>UPPER(IF($A11="","",VLOOKUP($A11,'[4]ž round robin žrebna lista'!$A$7:$R$128,2)))</f>
        <v/>
      </c>
      <c r="Y11" s="31" t="str">
        <f>UPPER(IF($A11="","",VLOOKUP($A11,'[4]ž round robin žrebna lista'!$A$7:$R$128,3)))</f>
        <v>VUČKIĆ</v>
      </c>
      <c r="Z11" s="31" t="str">
        <f>PROPER(IF($A11="","",VLOOKUP($A11,'[4]ž round robin žrebna lista'!$A$7:$R$128,4)))</f>
        <v>Ajna</v>
      </c>
      <c r="AA11" s="31" t="str">
        <f>UPPER(IF($A11="","",VLOOKUP($A11,'[4]ž round robin žrebna lista'!$A$7:$R$128,5)))</f>
        <v>TK-AB</v>
      </c>
      <c r="AB11" s="30" t="str">
        <f>IF(S11="","",IF(S11="1bb","1bb",IF(S11="3bb","3bb",IF(S11=1,0,M9))))</f>
        <v/>
      </c>
      <c r="AC11" s="30" t="str">
        <f>IF(T11="","",IF(T11="2bb","2bb",IF(T11="3bb","3bb",IF(T11=2,0,M10))))</f>
        <v/>
      </c>
      <c r="AD11" s="29"/>
      <c r="AE11" s="30" t="str">
        <f>IF(V11="","",IF(V11="3bb","3bb",IF(V11="4bb","4bb",IF(V11=3,M12,0))))</f>
        <v/>
      </c>
      <c r="AF11" s="28">
        <f>SUM(AC11:AE11)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69" customHeight="1" x14ac:dyDescent="0.4">
      <c r="A12" s="40"/>
      <c r="B12" s="39"/>
      <c r="C12" s="38" t="str">
        <f>UPPER(IF($A12="","",VLOOKUP($A12,'[4]ž round robin žrebna lista'!$A$7:$R$128,2)))</f>
        <v/>
      </c>
      <c r="D12" s="37"/>
      <c r="E12" s="37"/>
      <c r="F12" s="36"/>
      <c r="G12" s="35"/>
      <c r="H12" s="35"/>
      <c r="I12" s="35"/>
      <c r="J12" s="34"/>
      <c r="K12" s="33"/>
      <c r="L12" s="33"/>
      <c r="M12" s="3" t="str">
        <f>IF($A12="","",VLOOKUP($A12,'[4]ž round robin žrebna lista'!$A$7:$R$128,14))</f>
        <v/>
      </c>
      <c r="N12" s="10">
        <v>4</v>
      </c>
      <c r="O12" s="31" t="str">
        <f>UPPER(IF($A12="","",VLOOKUP($A12,'[4]ž round robin žrebna lista'!$A$7:$R$128,2)))</f>
        <v/>
      </c>
      <c r="P12" s="31" t="str">
        <f>UPPER(IF($A12="","",VLOOKUP($A12,'[4]ž round robin žrebna lista'!$A$7:$R$128,3)))</f>
        <v/>
      </c>
      <c r="Q12" s="31" t="str">
        <f>PROPER(IF($A12="","",VLOOKUP($A12,'[4]ž round robin žrebna lista'!$A$7:$R$128,4)))</f>
        <v/>
      </c>
      <c r="R12" s="31" t="str">
        <f>UPPER(IF($A12="","",VLOOKUP($A12,'[4]ž round robin žrebna lista'!$A$7:$R$128,5)))</f>
        <v/>
      </c>
      <c r="S12" s="30"/>
      <c r="T12" s="30"/>
      <c r="U12" s="30"/>
      <c r="V12" s="138"/>
      <c r="W12" s="10">
        <v>4</v>
      </c>
      <c r="X12" s="31" t="str">
        <f>UPPER(IF($A12="","",VLOOKUP($A12,'[4]ž round robin žrebna lista'!$A$7:$R$128,2)))</f>
        <v/>
      </c>
      <c r="Y12" s="31" t="str">
        <f>UPPER(IF($A12="","",VLOOKUP($A12,'[4]ž round robin žrebna lista'!$A$7:$R$128,3)))</f>
        <v/>
      </c>
      <c r="Z12" s="31" t="str">
        <f>PROPER(IF($A12="","",VLOOKUP($A12,'[4]ž round robin žrebna lista'!$A$7:$R$128,4)))</f>
        <v/>
      </c>
      <c r="AA12" s="31" t="str">
        <f>UPPER(IF($A12="","",VLOOKUP($A12,'[4]ž round robin žrebna lista'!$A$7:$R$128,5)))</f>
        <v/>
      </c>
      <c r="AB12" s="30" t="str">
        <f>IF(S12="","",IF(S12="1bb","1bb",IF(S12="4bb","4bb",IF(S12=1,0,M9))))</f>
        <v/>
      </c>
      <c r="AC12" s="30" t="str">
        <f>IF(T12="","",IF(T12="2bb","2bb",IF(T12="4bb","4bb",IF(T12=2,0,M10))))</f>
        <v/>
      </c>
      <c r="AD12" s="30" t="str">
        <f>IF(U12="","",IF(U12="3bb","3bb",IF(U12="4bb","4bb",IF(U12=3,0,M11))))</f>
        <v/>
      </c>
      <c r="AE12" s="29"/>
      <c r="AF12" s="28">
        <f>SUM(AC12:AE12)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24" customHeight="1" thickBot="1" x14ac:dyDescent="0.45">
      <c r="A13" s="62"/>
      <c r="B13" s="61"/>
      <c r="C13" s="60"/>
      <c r="D13" s="59"/>
      <c r="E13" s="59"/>
      <c r="F13" s="58"/>
      <c r="G13" s="57"/>
      <c r="H13" s="57"/>
      <c r="I13" s="57"/>
      <c r="J13" s="57"/>
      <c r="K13" s="55"/>
      <c r="L13" s="55"/>
      <c r="N13" s="10"/>
      <c r="O13" s="54"/>
      <c r="P13" s="54"/>
      <c r="Q13" s="54"/>
      <c r="R13" s="54"/>
      <c r="S13" s="46"/>
      <c r="T13" s="46"/>
      <c r="U13" s="46"/>
      <c r="V13" s="139"/>
      <c r="W13" s="10"/>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55.5" customHeight="1" thickBot="1" x14ac:dyDescent="0.7">
      <c r="A14" s="63"/>
      <c r="B14" s="516" t="s">
        <v>72</v>
      </c>
      <c r="C14" s="517"/>
      <c r="D14" s="518"/>
      <c r="E14" s="50"/>
      <c r="F14" s="49"/>
      <c r="G14" s="493"/>
      <c r="H14" s="493"/>
      <c r="I14" s="493"/>
      <c r="J14" s="493"/>
      <c r="K14" s="494" t="s">
        <v>12</v>
      </c>
      <c r="L14" s="494" t="s">
        <v>11</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s="41" customFormat="1" ht="40.5" customHeight="1" x14ac:dyDescent="0.45">
      <c r="A15" s="63"/>
      <c r="B15" s="63"/>
      <c r="C15" s="47" t="s">
        <v>10</v>
      </c>
      <c r="D15" s="47" t="s">
        <v>9</v>
      </c>
      <c r="E15" s="48" t="s">
        <v>8</v>
      </c>
      <c r="F15" s="47" t="s">
        <v>7</v>
      </c>
      <c r="G15" s="493"/>
      <c r="H15" s="493"/>
      <c r="I15" s="493"/>
      <c r="J15" s="493"/>
      <c r="K15" s="494"/>
      <c r="L15" s="494"/>
      <c r="M15" s="3"/>
      <c r="N15" s="42"/>
      <c r="O15" s="44" t="s">
        <v>10</v>
      </c>
      <c r="P15" s="44" t="s">
        <v>9</v>
      </c>
      <c r="Q15" s="44" t="s">
        <v>8</v>
      </c>
      <c r="R15" s="44" t="s">
        <v>7</v>
      </c>
      <c r="S15" s="46"/>
      <c r="T15" s="42"/>
      <c r="U15" s="42"/>
      <c r="V15" s="42"/>
      <c r="W15" s="42"/>
      <c r="X15" s="44" t="s">
        <v>10</v>
      </c>
      <c r="Y15" s="44" t="s">
        <v>9</v>
      </c>
      <c r="Z15" s="44" t="s">
        <v>8</v>
      </c>
      <c r="AA15" s="44" t="s">
        <v>7</v>
      </c>
      <c r="AB15" s="137"/>
      <c r="AC15" s="137"/>
      <c r="AD15" s="137"/>
      <c r="AE15" s="137"/>
      <c r="AF15" s="43" t="s">
        <v>6</v>
      </c>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row>
    <row r="16" spans="1:255" ht="69" customHeight="1" x14ac:dyDescent="0.4">
      <c r="A16" s="40">
        <v>5</v>
      </c>
      <c r="B16" s="39">
        <v>1</v>
      </c>
      <c r="C16" s="38" t="str">
        <f>UPPER(IF($A16="","",VLOOKUP($A16,'[4]ž round robin žrebna lista'!$A$7:$R$128,2)))</f>
        <v/>
      </c>
      <c r="D16" s="37" t="str">
        <f>UPPER(IF($A16="","",VLOOKUP($A16,'[4]ž round robin žrebna lista'!$A$7:$R$128,3)))</f>
        <v>ŠIBAREVIČ</v>
      </c>
      <c r="E16" s="37" t="str">
        <f>PROPER(IF($A16="","",VLOOKUP($A16,'[4]ž round robin žrebna lista'!$A$7:$R$128,4)))</f>
        <v>Kaja</v>
      </c>
      <c r="F16" s="36" t="str">
        <f>UPPER(IF($A16="","",VLOOKUP($A16,'[4]ž round robin žrebna lista'!$A$7:$R$128,5)))</f>
        <v>TKMED</v>
      </c>
      <c r="G16" s="34"/>
      <c r="H16" s="35" t="s">
        <v>158</v>
      </c>
      <c r="I16" s="35" t="s">
        <v>160</v>
      </c>
      <c r="J16" s="35" t="s">
        <v>142</v>
      </c>
      <c r="K16" s="33">
        <v>3</v>
      </c>
      <c r="L16" s="33" t="s">
        <v>151</v>
      </c>
      <c r="M16" s="3">
        <f>IF($A16="","",VLOOKUP($A16,'[4]ž round robin žrebna lista'!$A$7:$R$128,14))</f>
        <v>0</v>
      </c>
      <c r="N16" s="10">
        <v>1</v>
      </c>
      <c r="O16" s="31" t="str">
        <f>UPPER(IF($A16="","",VLOOKUP($A16,'[4]ž round robin žrebna lista'!$A$7:$R$128,2)))</f>
        <v/>
      </c>
      <c r="P16" s="31" t="str">
        <f>UPPER(IF($A16="","",VLOOKUP($A16,'[4]ž round robin žrebna lista'!$A$7:$R$128,3)))</f>
        <v>ŠIBAREVIČ</v>
      </c>
      <c r="Q16" s="31" t="str">
        <f>PROPER(IF($A16="","",VLOOKUP($A16,'[4]ž round robin žrebna lista'!$A$7:$R$128,4)))</f>
        <v>Kaja</v>
      </c>
      <c r="R16" s="31" t="str">
        <f>UPPER(IF($A16="","",VLOOKUP($A16,'[4]ž round robin žrebna lista'!$A$7:$R$128,5)))</f>
        <v>TKMED</v>
      </c>
      <c r="S16" s="138"/>
      <c r="T16" s="30"/>
      <c r="U16" s="30"/>
      <c r="V16" s="30"/>
      <c r="W16" s="10">
        <v>1</v>
      </c>
      <c r="X16" s="31" t="str">
        <f>UPPER(IF($A16="","",VLOOKUP($A16,'[4]ž round robin žrebna lista'!$A$7:$R$128,2)))</f>
        <v/>
      </c>
      <c r="Y16" s="31" t="str">
        <f>UPPER(IF($A16="","",VLOOKUP($A16,'[4]ž round robin žrebna lista'!$A$7:$R$128,3)))</f>
        <v>ŠIBAREVIČ</v>
      </c>
      <c r="Z16" s="31" t="str">
        <f>PROPER(IF($A16="","",VLOOKUP($A16,'[4]ž round robin žrebna lista'!$A$7:$R$128,4)))</f>
        <v>Kaja</v>
      </c>
      <c r="AA16" s="31" t="str">
        <f>UPPER(IF($A16="","",VLOOKUP($A16,'[4]ž round robin žrebna lista'!$A$7:$R$128,5)))</f>
        <v>TKMED</v>
      </c>
      <c r="AB16" s="29"/>
      <c r="AC16" s="30" t="str">
        <f>IF(T16="","",IF(T16="1bb","1bb",IF(T16="2bb","2bb",IF(T16=1,$M17,0))))</f>
        <v/>
      </c>
      <c r="AD16" s="30" t="str">
        <f>IF(U16="","",IF(U16="1bb","1bb",IF(U16="3bb","3bb",IF(U16=1,$M18,0))))</f>
        <v/>
      </c>
      <c r="AE16" s="30" t="str">
        <f>IF(V16="","",IF(V16="1bb","1bb",IF(V16="4bb","4bb",IF(V16=1,$M19,0))))</f>
        <v/>
      </c>
      <c r="AF16" s="28">
        <f>SUM(AC16:AE16)</f>
        <v>0</v>
      </c>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row>
    <row r="17" spans="1:255" ht="69" customHeight="1" x14ac:dyDescent="0.4">
      <c r="A17" s="40">
        <v>9</v>
      </c>
      <c r="B17" s="39">
        <v>2</v>
      </c>
      <c r="C17" s="38" t="str">
        <f>UPPER(IF($A17="","",VLOOKUP($A17,'[4]ž round robin žrebna lista'!$A$7:$R$128,2)))</f>
        <v/>
      </c>
      <c r="D17" s="37" t="str">
        <f>UPPER(IF($A17="","",VLOOKUP($A17,'[4]ž round robin žrebna lista'!$A$7:$R$128,3)))</f>
        <v>IVANOVA</v>
      </c>
      <c r="E17" s="37" t="str">
        <f>PROPER(IF($A17="","",VLOOKUP($A17,'[4]ž round robin žrebna lista'!$A$7:$R$128,4)))</f>
        <v>Stefaniia</v>
      </c>
      <c r="F17" s="36" t="str">
        <f>UPPER(IF($A17="","",VLOOKUP($A17,'[4]ž round robin žrebna lista'!$A$7:$R$128,5)))</f>
        <v>TABRE</v>
      </c>
      <c r="G17" s="35" t="s">
        <v>159</v>
      </c>
      <c r="H17" s="34"/>
      <c r="I17" s="35" t="s">
        <v>161</v>
      </c>
      <c r="J17" s="35" t="s">
        <v>164</v>
      </c>
      <c r="K17" s="285" t="s">
        <v>162</v>
      </c>
      <c r="L17" s="33" t="s">
        <v>152</v>
      </c>
      <c r="M17" s="3">
        <f>IF($A17="","",VLOOKUP($A17,'[4]ž round robin žrebna lista'!$A$7:$R$128,14))</f>
        <v>0</v>
      </c>
      <c r="N17" s="10">
        <v>2</v>
      </c>
      <c r="O17" s="31" t="str">
        <f>UPPER(IF($A17="","",VLOOKUP($A17,'[4]ž round robin žrebna lista'!$A$7:$R$128,2)))</f>
        <v/>
      </c>
      <c r="P17" s="31" t="str">
        <f>UPPER(IF($A17="","",VLOOKUP($A17,'[4]ž round robin žrebna lista'!$A$7:$R$128,3)))</f>
        <v>IVANOVA</v>
      </c>
      <c r="Q17" s="31" t="str">
        <f>PROPER(IF($A17="","",VLOOKUP($A17,'[4]ž round robin žrebna lista'!$A$7:$R$128,4)))</f>
        <v>Stefaniia</v>
      </c>
      <c r="R17" s="31" t="str">
        <f>UPPER(IF($A17="","",VLOOKUP($A17,'[4]ž round robin žrebna lista'!$A$7:$R$128,5)))</f>
        <v>TABRE</v>
      </c>
      <c r="S17" s="30"/>
      <c r="T17" s="138"/>
      <c r="U17" s="30"/>
      <c r="V17" s="30"/>
      <c r="W17" s="10">
        <v>2</v>
      </c>
      <c r="X17" s="31" t="str">
        <f>UPPER(IF($A17="","",VLOOKUP($A17,'[4]ž round robin žrebna lista'!$A$7:$R$128,2)))</f>
        <v/>
      </c>
      <c r="Y17" s="31" t="str">
        <f>UPPER(IF($A17="","",VLOOKUP($A17,'[4]ž round robin žrebna lista'!$A$7:$R$128,3)))</f>
        <v>IVANOVA</v>
      </c>
      <c r="Z17" s="31" t="str">
        <f>PROPER(IF($A17="","",VLOOKUP($A17,'[4]ž round robin žrebna lista'!$A$7:$R$128,4)))</f>
        <v>Stefaniia</v>
      </c>
      <c r="AA17" s="31" t="str">
        <f>UPPER(IF($A17="","",VLOOKUP($A17,'[4]ž round robin žrebna lista'!$A$7:$R$128,5)))</f>
        <v>TABRE</v>
      </c>
      <c r="AB17" s="30" t="str">
        <f>IF(S17="","",IF(S17="1bb","1bb",IF(S17="2bb","2bb",IF(S17=1,0,M16))))</f>
        <v/>
      </c>
      <c r="AC17" s="29"/>
      <c r="AD17" s="30" t="str">
        <f>IF(U17="","",IF(U17="2bb","2bb",IF(U17="3bb","3bb",IF(U17=2,M18,0))))</f>
        <v/>
      </c>
      <c r="AE17" s="30" t="str">
        <f>IF(V17="","",IF(V17="2bb","2bb",IF(V17="4bb","4bb",IF(V17=2,M19,0))))</f>
        <v/>
      </c>
      <c r="AF17" s="28">
        <f>SUM(AB17:AE17)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69" customHeight="1" x14ac:dyDescent="0.4">
      <c r="A18" s="40">
        <v>13</v>
      </c>
      <c r="B18" s="39">
        <v>3</v>
      </c>
      <c r="C18" s="38" t="str">
        <f>UPPER(IF($A18="","",VLOOKUP($A18,'[4]ž round robin žrebna lista'!$A$7:$R$128,2)))</f>
        <v/>
      </c>
      <c r="D18" s="37" t="str">
        <f>UPPER(IF($A18="","",VLOOKUP($A18,'[4]ž round robin žrebna lista'!$A$7:$R$128,3)))</f>
        <v>SELIMOVIĆ</v>
      </c>
      <c r="E18" s="37" t="str">
        <f>PROPER(IF($A18="","",VLOOKUP($A18,'[4]ž round robin žrebna lista'!$A$7:$R$128,4)))</f>
        <v>Taida</v>
      </c>
      <c r="F18" s="36" t="str">
        <f>UPPER(IF($A18="","",VLOOKUP($A18,'[4]ž round robin žrebna lista'!$A$7:$R$128,5)))</f>
        <v>TRBOV</v>
      </c>
      <c r="G18" s="35" t="s">
        <v>161</v>
      </c>
      <c r="H18" s="35" t="s">
        <v>160</v>
      </c>
      <c r="I18" s="34"/>
      <c r="J18" s="35" t="s">
        <v>164</v>
      </c>
      <c r="K18" s="33">
        <v>1</v>
      </c>
      <c r="L18" s="33" t="s">
        <v>153</v>
      </c>
      <c r="M18" s="3">
        <f>IF($A18="","",VLOOKUP($A18,'[4]ž round robin žrebna lista'!$A$7:$R$128,14))</f>
        <v>0</v>
      </c>
      <c r="N18" s="10">
        <v>3</v>
      </c>
      <c r="O18" s="31" t="str">
        <f>UPPER(IF($A18="","",VLOOKUP($A18,'[4]ž round robin žrebna lista'!$A$7:$R$128,2)))</f>
        <v/>
      </c>
      <c r="P18" s="31" t="str">
        <f>UPPER(IF($A18="","",VLOOKUP($A18,'[4]ž round robin žrebna lista'!$A$7:$R$128,3)))</f>
        <v>SELIMOVIĆ</v>
      </c>
      <c r="Q18" s="31" t="str">
        <f>PROPER(IF($A18="","",VLOOKUP($A18,'[4]ž round robin žrebna lista'!$A$7:$R$128,4)))</f>
        <v>Taida</v>
      </c>
      <c r="R18" s="31" t="str">
        <f>UPPER(IF($A18="","",VLOOKUP($A18,'[4]ž round robin žrebna lista'!$A$7:$R$128,5)))</f>
        <v>TRBOV</v>
      </c>
      <c r="S18" s="30"/>
      <c r="T18" s="30"/>
      <c r="U18" s="138"/>
      <c r="V18" s="30"/>
      <c r="W18" s="10">
        <v>3</v>
      </c>
      <c r="X18" s="31" t="str">
        <f>UPPER(IF($A18="","",VLOOKUP($A18,'[4]ž round robin žrebna lista'!$A$7:$R$128,2)))</f>
        <v/>
      </c>
      <c r="Y18" s="31" t="str">
        <f>UPPER(IF($A18="","",VLOOKUP($A18,'[4]ž round robin žrebna lista'!$A$7:$R$128,3)))</f>
        <v>SELIMOVIĆ</v>
      </c>
      <c r="Z18" s="31" t="str">
        <f>PROPER(IF($A18="","",VLOOKUP($A18,'[4]ž round robin žrebna lista'!$A$7:$R$128,4)))</f>
        <v>Taida</v>
      </c>
      <c r="AA18" s="31" t="str">
        <f>UPPER(IF($A18="","",VLOOKUP($A18,'[4]ž round robin žrebna lista'!$A$7:$R$128,5)))</f>
        <v>TRBOV</v>
      </c>
      <c r="AB18" s="30" t="str">
        <f>IF(S18="","",IF(S18="1bb","1bb",IF(S18="3bb","3bb",IF(S18=1,0,M16))))</f>
        <v/>
      </c>
      <c r="AC18" s="30" t="str">
        <f>IF(T18="","",IF(T18="2bb","2bb",IF(T18="3bb","3bb",IF(T18=2,0,M17))))</f>
        <v/>
      </c>
      <c r="AD18" s="29"/>
      <c r="AE18" s="30" t="str">
        <f>IF(V18="","",IF(V18="3bb","3bb",IF(V18="4bb","4bb",IF(V18=3,M19,0))))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69" customHeight="1" x14ac:dyDescent="0.4">
      <c r="A19" s="40"/>
      <c r="B19" s="39">
        <v>4</v>
      </c>
      <c r="C19" s="38" t="str">
        <f>UPPER(IF($A19="","",VLOOKUP($A19,'[4]ž round robin žrebna lista'!$A$7:$R$128,2)))</f>
        <v/>
      </c>
      <c r="D19" s="37" t="s">
        <v>184</v>
      </c>
      <c r="E19" s="37" t="s">
        <v>185</v>
      </c>
      <c r="F19" s="36" t="s">
        <v>71</v>
      </c>
      <c r="G19" s="35" t="s">
        <v>146</v>
      </c>
      <c r="H19" s="35" t="s">
        <v>163</v>
      </c>
      <c r="I19" s="35" t="s">
        <v>163</v>
      </c>
      <c r="J19" s="34"/>
      <c r="K19" s="33">
        <v>2</v>
      </c>
      <c r="L19" s="33" t="s">
        <v>154</v>
      </c>
      <c r="M19" s="3" t="str">
        <f>IF($A19="","",VLOOKUP($A19,'[4]ž round robin žrebna lista'!$A$7:$R$128,14))</f>
        <v/>
      </c>
      <c r="N19" s="10">
        <v>4</v>
      </c>
      <c r="O19" s="31" t="str">
        <f>UPPER(IF($A19="","",VLOOKUP($A19,'[4]ž round robin žrebna lista'!$A$7:$R$128,2)))</f>
        <v/>
      </c>
      <c r="P19" s="31" t="str">
        <f>UPPER(IF($A19="","",VLOOKUP($A19,'[4]ž round robin žrebna lista'!$A$7:$R$128,3)))</f>
        <v/>
      </c>
      <c r="Q19" s="31" t="str">
        <f>PROPER(IF($A19="","",VLOOKUP($A19,'[4]ž round robin žrebna lista'!$A$7:$R$128,4)))</f>
        <v/>
      </c>
      <c r="R19" s="31" t="str">
        <f>UPPER(IF($A19="","",VLOOKUP($A19,'[4]ž round robin žrebna lista'!$A$7:$R$128,5)))</f>
        <v/>
      </c>
      <c r="S19" s="30"/>
      <c r="T19" s="30"/>
      <c r="U19" s="30"/>
      <c r="V19" s="138"/>
      <c r="W19" s="10">
        <v>4</v>
      </c>
      <c r="X19" s="31" t="str">
        <f>UPPER(IF($A19="","",VLOOKUP($A19,'[4]ž round robin žrebna lista'!$A$7:$R$128,2)))</f>
        <v/>
      </c>
      <c r="Y19" s="31" t="str">
        <f>UPPER(IF($A19="","",VLOOKUP($A19,'[4]ž round robin žrebna lista'!$A$7:$R$128,3)))</f>
        <v/>
      </c>
      <c r="Z19" s="31" t="str">
        <f>PROPER(IF($A19="","",VLOOKUP($A19,'[4]ž round robin žrebna lista'!$A$7:$R$128,4)))</f>
        <v/>
      </c>
      <c r="AA19" s="31" t="str">
        <f>UPPER(IF($A19="","",VLOOKUP($A19,'[4]ž round robin žrebna lista'!$A$7:$R$128,5)))</f>
        <v/>
      </c>
      <c r="AB19" s="30" t="str">
        <f>IF(S19="","",IF(S19="1bb","1bb",IF(S19="4bb","4bb",IF(S19=1,0,M16))))</f>
        <v/>
      </c>
      <c r="AC19" s="30" t="str">
        <f>IF(T19="","",IF(T19="2bb","2bb",IF(T19="4bb","4bb",IF(T19=2,0,M17))))</f>
        <v/>
      </c>
      <c r="AD19" s="30" t="str">
        <f>IF(U19="","",IF(U19="3bb","3bb",IF(U19="4bb","4bb",IF(U19=3,0,M18))))</f>
        <v/>
      </c>
      <c r="AE19" s="29"/>
      <c r="AF19" s="28">
        <f>SUM(AB19:AD19)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25.5" customHeight="1" thickBot="1" x14ac:dyDescent="0.45">
      <c r="A20" s="62"/>
      <c r="B20" s="61"/>
      <c r="C20" s="60"/>
      <c r="D20" s="59"/>
      <c r="E20" s="59"/>
      <c r="F20" s="58"/>
      <c r="G20" s="57"/>
      <c r="H20" s="57"/>
      <c r="I20" s="57"/>
      <c r="J20" s="57"/>
      <c r="K20" s="55"/>
      <c r="L20" s="55"/>
      <c r="N20" s="10"/>
      <c r="O20" s="54"/>
      <c r="P20" s="54"/>
      <c r="Q20" s="54"/>
      <c r="R20" s="54"/>
      <c r="S20" s="46"/>
      <c r="T20" s="46"/>
      <c r="U20" s="46"/>
      <c r="V20" s="139"/>
      <c r="W20" s="10"/>
      <c r="X20" s="54"/>
      <c r="Y20" s="54"/>
      <c r="Z20" s="54"/>
      <c r="AA20" s="54"/>
      <c r="AB20" s="46"/>
      <c r="AC20" s="46"/>
      <c r="AD20" s="46"/>
      <c r="AE20" s="53"/>
      <c r="AF20" s="44"/>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49.5" customHeight="1" thickBot="1" x14ac:dyDescent="0.7">
      <c r="A21" s="24"/>
      <c r="B21" s="516" t="s">
        <v>73</v>
      </c>
      <c r="C21" s="517"/>
      <c r="D21" s="518"/>
      <c r="E21" s="50"/>
      <c r="F21" s="49"/>
      <c r="G21" s="493"/>
      <c r="H21" s="493"/>
      <c r="I21" s="493"/>
      <c r="J21" s="493"/>
      <c r="K21" s="494" t="s">
        <v>12</v>
      </c>
      <c r="L21" s="494" t="s">
        <v>11</v>
      </c>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s="41" customFormat="1" ht="40.5" customHeight="1" x14ac:dyDescent="0.45">
      <c r="A22" s="140"/>
      <c r="B22" s="140"/>
      <c r="C22" s="47" t="s">
        <v>10</v>
      </c>
      <c r="D22" s="47" t="s">
        <v>9</v>
      </c>
      <c r="E22" s="48" t="s">
        <v>8</v>
      </c>
      <c r="F22" s="47" t="s">
        <v>7</v>
      </c>
      <c r="G22" s="493"/>
      <c r="H22" s="493"/>
      <c r="I22" s="493"/>
      <c r="J22" s="493"/>
      <c r="K22" s="494"/>
      <c r="L22" s="494"/>
      <c r="M22" s="3"/>
      <c r="N22" s="42"/>
      <c r="O22" s="44" t="s">
        <v>10</v>
      </c>
      <c r="P22" s="44" t="s">
        <v>9</v>
      </c>
      <c r="Q22" s="44" t="s">
        <v>8</v>
      </c>
      <c r="R22" s="44" t="s">
        <v>7</v>
      </c>
      <c r="S22" s="46"/>
      <c r="T22" s="42"/>
      <c r="U22" s="42"/>
      <c r="V22" s="42"/>
      <c r="W22" s="42"/>
      <c r="X22" s="44" t="s">
        <v>10</v>
      </c>
      <c r="Y22" s="44" t="s">
        <v>9</v>
      </c>
      <c r="Z22" s="44" t="s">
        <v>8</v>
      </c>
      <c r="AA22" s="44" t="s">
        <v>7</v>
      </c>
      <c r="AB22" s="137"/>
      <c r="AC22" s="137"/>
      <c r="AD22" s="137"/>
      <c r="AE22" s="137"/>
      <c r="AF22" s="43" t="s">
        <v>6</v>
      </c>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row>
    <row r="23" spans="1:255" ht="69" customHeight="1" x14ac:dyDescent="0.4">
      <c r="A23" s="40"/>
      <c r="B23" s="39">
        <v>1</v>
      </c>
      <c r="C23" s="38" t="str">
        <f>UPPER(IF($A23="","",VLOOKUP($A23,'[4]ž round robin žrebna lista'!$A$7:$R$128,2)))</f>
        <v/>
      </c>
      <c r="D23" s="37" t="str">
        <f>UPPER(IF($A23="","",VLOOKUP($A23,'[4]ž round robin žrebna lista'!$A$7:$R$128,3)))</f>
        <v/>
      </c>
      <c r="E23" s="37" t="str">
        <f>PROPER(IF($A23="","",VLOOKUP($A23,'[4]ž round robin žrebna lista'!$A$7:$R$128,4)))</f>
        <v/>
      </c>
      <c r="F23" s="36" t="str">
        <f>UPPER(IF($A23="","",VLOOKUP($A23,'[4]ž round robin žrebna lista'!$A$7:$R$128,5)))</f>
        <v/>
      </c>
      <c r="G23" s="34"/>
      <c r="H23" s="35"/>
      <c r="I23" s="35"/>
      <c r="J23" s="35"/>
      <c r="K23" s="33"/>
      <c r="L23" s="33"/>
      <c r="M23" s="3" t="str">
        <f>IF($A23="","",VLOOKUP($A23,'[4]ž round robin žrebna lista'!$A$7:$R$128,14))</f>
        <v/>
      </c>
      <c r="N23" s="10">
        <v>1</v>
      </c>
      <c r="O23" s="31" t="str">
        <f>UPPER(IF($A23="","",VLOOKUP($A23,'[4]ž round robin žrebna lista'!$A$7:$R$128,2)))</f>
        <v/>
      </c>
      <c r="P23" s="31" t="str">
        <f>UPPER(IF($A23="","",VLOOKUP($A23,'[4]ž round robin žrebna lista'!$A$7:$R$128,3)))</f>
        <v/>
      </c>
      <c r="Q23" s="31" t="str">
        <f>PROPER(IF($A23="","",VLOOKUP($A23,'[4]ž round robin žrebna lista'!$A$7:$R$128,4)))</f>
        <v/>
      </c>
      <c r="R23" s="31" t="str">
        <f>UPPER(IF($A23="","",VLOOKUP($A23,'[4]ž round robin žrebna lista'!$A$7:$R$128,5)))</f>
        <v/>
      </c>
      <c r="S23" s="138"/>
      <c r="T23" s="30"/>
      <c r="U23" s="30"/>
      <c r="V23" s="30"/>
      <c r="W23" s="10">
        <v>1</v>
      </c>
      <c r="X23" s="31" t="str">
        <f>UPPER(IF($A23="","",VLOOKUP($A23,'[4]ž round robin žrebna lista'!$A$7:$R$128,2)))</f>
        <v/>
      </c>
      <c r="Y23" s="31" t="str">
        <f>UPPER(IF($A23="","",VLOOKUP($A23,'[4]ž round robin žrebna lista'!$A$7:$R$128,3)))</f>
        <v/>
      </c>
      <c r="Z23" s="31" t="str">
        <f>PROPER(IF($A23="","",VLOOKUP($A23,'[4]ž round robin žrebna lista'!$A$7:$R$128,4)))</f>
        <v/>
      </c>
      <c r="AA23" s="31" t="str">
        <f>UPPER(IF($A23="","",VLOOKUP($A23,'[4]ž round robin žrebna lista'!$A$7:$R$128,5)))</f>
        <v/>
      </c>
      <c r="AB23" s="29"/>
      <c r="AC23" s="30" t="str">
        <f>IF(T23="","",IF(T23="1bb","1bb",IF(T23="2bb","2bb",IF(T23=1,$M24,0))))</f>
        <v/>
      </c>
      <c r="AD23" s="30" t="str">
        <f>IF(U23="","",IF(U23="1bb","1bb",IF(U23="3bb","3bb",IF(U23=1,$M25,0))))</f>
        <v/>
      </c>
      <c r="AE23" s="30" t="str">
        <f>IF(V23="","",IF(V23="1bb","1bb",IF(V23="4bb","4bb",IF(V23=1,$M26,0))))</f>
        <v/>
      </c>
      <c r="AF23" s="28">
        <f>SUM(AC23:AE23)</f>
        <v>0</v>
      </c>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row>
    <row r="24" spans="1:255" ht="69" customHeight="1" x14ac:dyDescent="0.4">
      <c r="A24" s="40"/>
      <c r="B24" s="39">
        <v>2</v>
      </c>
      <c r="C24" s="38" t="str">
        <f>UPPER(IF($A24="","",VLOOKUP($A24,'[4]ž round robin žrebna lista'!$A$7:$R$128,2)))</f>
        <v/>
      </c>
      <c r="D24" s="37" t="str">
        <f>UPPER(IF($A24="","",VLOOKUP($A24,'[4]ž round robin žrebna lista'!$A$7:$R$128,3)))</f>
        <v/>
      </c>
      <c r="E24" s="37" t="str">
        <f>PROPER(IF($A24="","",VLOOKUP($A24,'[4]ž round robin žrebna lista'!$A$7:$R$128,4)))</f>
        <v/>
      </c>
      <c r="F24" s="36" t="str">
        <f>UPPER(IF($A24="","",VLOOKUP($A24,'[4]ž round robin žrebna lista'!$A$7:$R$128,5)))</f>
        <v/>
      </c>
      <c r="G24" s="35"/>
      <c r="H24" s="34"/>
      <c r="I24" s="35"/>
      <c r="J24" s="35"/>
      <c r="K24" s="33"/>
      <c r="L24" s="33"/>
      <c r="M24" s="3" t="str">
        <f>IF($A24="","",VLOOKUP($A24,'[4]ž round robin žrebna lista'!$A$7:$R$128,14))</f>
        <v/>
      </c>
      <c r="N24" s="10">
        <v>2</v>
      </c>
      <c r="O24" s="31" t="str">
        <f>UPPER(IF($A24="","",VLOOKUP($A24,'[4]ž round robin žrebna lista'!$A$7:$R$128,2)))</f>
        <v/>
      </c>
      <c r="P24" s="31" t="str">
        <f>UPPER(IF($A24="","",VLOOKUP($A24,'[4]ž round robin žrebna lista'!$A$7:$R$128,3)))</f>
        <v/>
      </c>
      <c r="Q24" s="31" t="str">
        <f>PROPER(IF($A24="","",VLOOKUP($A24,'[4]ž round robin žrebna lista'!$A$7:$R$128,4)))</f>
        <v/>
      </c>
      <c r="R24" s="31" t="str">
        <f>UPPER(IF($A24="","",VLOOKUP($A24,'[4]ž round robin žrebna lista'!$A$7:$R$128,5)))</f>
        <v/>
      </c>
      <c r="S24" s="30"/>
      <c r="T24" s="138"/>
      <c r="U24" s="30"/>
      <c r="V24" s="30"/>
      <c r="W24" s="10">
        <v>2</v>
      </c>
      <c r="X24" s="31" t="str">
        <f>UPPER(IF($A24="","",VLOOKUP($A24,'[4]ž round robin žrebna lista'!$A$7:$R$128,2)))</f>
        <v/>
      </c>
      <c r="Y24" s="31" t="str">
        <f>UPPER(IF($A24="","",VLOOKUP($A24,'[4]ž round robin žrebna lista'!$A$7:$R$128,3)))</f>
        <v/>
      </c>
      <c r="Z24" s="31" t="str">
        <f>PROPER(IF($A24="","",VLOOKUP($A24,'[4]ž round robin žrebna lista'!$A$7:$R$128,4)))</f>
        <v/>
      </c>
      <c r="AA24" s="31" t="str">
        <f>UPPER(IF($A24="","",VLOOKUP($A24,'[4]ž round robin žrebna lista'!$A$7:$R$128,5)))</f>
        <v/>
      </c>
      <c r="AB24" s="30" t="str">
        <f>IF(S24="","",IF(S24="1bb","1bb",IF(S24="2bb","2bb",IF(S24=1,0,M23))))</f>
        <v/>
      </c>
      <c r="AC24" s="29"/>
      <c r="AD24" s="30" t="str">
        <f>IF(U24="","",IF(U24="2bb","2bb",IF(U24="3bb","3bb",IF(U24=2,M25,0))))</f>
        <v/>
      </c>
      <c r="AE24" s="30" t="str">
        <f>IF(V24="","",IF(V24="2bb","2bb",IF(V24="4bb","4bb",IF(V24=2,M26,0))))</f>
        <v/>
      </c>
      <c r="AF24" s="28">
        <f>SUM(AB24:AE24)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69" customHeight="1" x14ac:dyDescent="0.4">
      <c r="A25" s="40"/>
      <c r="B25" s="39">
        <v>3</v>
      </c>
      <c r="C25" s="38" t="str">
        <f>UPPER(IF($A25="","",VLOOKUP($A25,'[4]ž round robin žrebna lista'!$A$7:$R$128,2)))</f>
        <v/>
      </c>
      <c r="D25" s="37" t="str">
        <f>UPPER(IF($A25="","",VLOOKUP($A25,'[4]ž round robin žrebna lista'!$A$7:$R$128,3)))</f>
        <v/>
      </c>
      <c r="E25" s="37" t="str">
        <f>PROPER(IF($A25="","",VLOOKUP($A25,'[4]ž round robin žrebna lista'!$A$7:$R$128,4)))</f>
        <v/>
      </c>
      <c r="F25" s="36"/>
      <c r="G25" s="35"/>
      <c r="H25" s="35"/>
      <c r="I25" s="34"/>
      <c r="J25" s="35"/>
      <c r="K25" s="33"/>
      <c r="L25" s="33"/>
      <c r="M25" s="3" t="str">
        <f>IF($A25="","",VLOOKUP($A25,'[4]ž round robin žrebna lista'!$A$7:$R$128,14))</f>
        <v/>
      </c>
      <c r="N25" s="10">
        <v>3</v>
      </c>
      <c r="O25" s="31" t="str">
        <f>UPPER(IF($A25="","",VLOOKUP($A25,'[4]ž round robin žrebna lista'!$A$7:$R$128,2)))</f>
        <v/>
      </c>
      <c r="P25" s="31" t="str">
        <f>UPPER(IF($A25="","",VLOOKUP($A25,'[4]ž round robin žrebna lista'!$A$7:$R$128,3)))</f>
        <v/>
      </c>
      <c r="Q25" s="31" t="str">
        <f>PROPER(IF($A25="","",VLOOKUP($A25,'[4]ž round robin žrebna lista'!$A$7:$R$128,4)))</f>
        <v/>
      </c>
      <c r="R25" s="31" t="str">
        <f>UPPER(IF($A25="","",VLOOKUP($A25,'[4]ž round robin žrebna lista'!$A$7:$R$128,5)))</f>
        <v/>
      </c>
      <c r="S25" s="30"/>
      <c r="T25" s="30"/>
      <c r="U25" s="138"/>
      <c r="V25" s="30"/>
      <c r="W25" s="10">
        <v>3</v>
      </c>
      <c r="X25" s="31" t="str">
        <f>UPPER(IF($A25="","",VLOOKUP($A25,'[4]ž round robin žrebna lista'!$A$7:$R$128,2)))</f>
        <v/>
      </c>
      <c r="Y25" s="31" t="str">
        <f>UPPER(IF($A25="","",VLOOKUP($A25,'[4]ž round robin žrebna lista'!$A$7:$R$128,3)))</f>
        <v/>
      </c>
      <c r="Z25" s="31" t="str">
        <f>PROPER(IF($A25="","",VLOOKUP($A25,'[4]ž round robin žrebna lista'!$A$7:$R$128,4)))</f>
        <v/>
      </c>
      <c r="AA25" s="31" t="str">
        <f>UPPER(IF($A25="","",VLOOKUP($A25,'[4]ž round robin žrebna lista'!$A$7:$R$128,5)))</f>
        <v/>
      </c>
      <c r="AB25" s="30" t="str">
        <f>IF(S25="","",IF(S25="1bb","1bb",IF(S25="3bb","3bb",IF(S25=1,0,M23))))</f>
        <v/>
      </c>
      <c r="AC25" s="30" t="str">
        <f>IF(T25="","",IF(T25="2bb","2bb",IF(T25="3bb","3bb",IF(T25=2,0,M24))))</f>
        <v/>
      </c>
      <c r="AD25" s="29"/>
      <c r="AE25" s="30" t="str">
        <f>IF(V25="","",IF(V25="3bb","3bb",IF(V25="4bb","4bb",IF(V25=3,M26,0))))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69" customHeight="1" x14ac:dyDescent="0.4">
      <c r="A26" s="40"/>
      <c r="B26" s="39">
        <v>4</v>
      </c>
      <c r="C26" s="38" t="str">
        <f>UPPER(IF($A26="","",VLOOKUP($A26,'[4]ž round robin žrebna lista'!$A$7:$R$128,2)))</f>
        <v/>
      </c>
      <c r="D26" s="37" t="str">
        <f>UPPER(IF($A26="","",VLOOKUP($A26,'[4]ž round robin žrebna lista'!$A$7:$R$128,3)))</f>
        <v/>
      </c>
      <c r="E26" s="37" t="str">
        <f>PROPER(IF($A26="","",VLOOKUP($A26,'[4]ž round robin žrebna lista'!$A$7:$R$128,4)))</f>
        <v/>
      </c>
      <c r="F26" s="36" t="str">
        <f>UPPER(IF($A26="","",VLOOKUP($A26,'[4]ž round robin žrebna lista'!$A$7:$R$128,5)))</f>
        <v/>
      </c>
      <c r="G26" s="35"/>
      <c r="H26" s="35"/>
      <c r="I26" s="35"/>
      <c r="J26" s="34"/>
      <c r="K26" s="33"/>
      <c r="L26" s="33"/>
      <c r="M26" s="3" t="str">
        <f>IF($A26="","",VLOOKUP($A26,'[4]ž round robin žrebna lista'!$A$7:$R$128,14))</f>
        <v/>
      </c>
      <c r="N26" s="10">
        <v>4</v>
      </c>
      <c r="O26" s="31" t="str">
        <f>UPPER(IF($A26="","",VLOOKUP($A26,'[4]ž round robin žrebna lista'!$A$7:$R$128,2)))</f>
        <v/>
      </c>
      <c r="P26" s="31" t="str">
        <f>UPPER(IF($A26="","",VLOOKUP($A26,'[4]ž round robin žrebna lista'!$A$7:$R$128,3)))</f>
        <v/>
      </c>
      <c r="Q26" s="31" t="str">
        <f>PROPER(IF($A26="","",VLOOKUP($A26,'[4]ž round robin žrebna lista'!$A$7:$R$128,4)))</f>
        <v/>
      </c>
      <c r="R26" s="31" t="str">
        <f>UPPER(IF($A26="","",VLOOKUP($A26,'[4]ž round robin žrebna lista'!$A$7:$R$128,5)))</f>
        <v/>
      </c>
      <c r="S26" s="30"/>
      <c r="T26" s="30"/>
      <c r="U26" s="30"/>
      <c r="V26" s="138"/>
      <c r="W26" s="10">
        <v>4</v>
      </c>
      <c r="X26" s="31" t="str">
        <f>UPPER(IF($A26="","",VLOOKUP($A26,'[4]ž round robin žrebna lista'!$A$7:$R$128,2)))</f>
        <v/>
      </c>
      <c r="Y26" s="31" t="str">
        <f>UPPER(IF($A26="","",VLOOKUP($A26,'[4]ž round robin žrebna lista'!$A$7:$R$128,3)))</f>
        <v/>
      </c>
      <c r="Z26" s="31" t="str">
        <f>PROPER(IF($A26="","",VLOOKUP($A26,'[4]ž round robin žrebna lista'!$A$7:$R$128,4)))</f>
        <v/>
      </c>
      <c r="AA26" s="31" t="str">
        <f>UPPER(IF($A26="","",VLOOKUP($A26,'[4]ž round robin žrebna lista'!$A$7:$R$128,5)))</f>
        <v/>
      </c>
      <c r="AB26" s="30" t="str">
        <f>IF(S26="","",IF(S26="1bb","1bb",IF(S26="4bb","4bb",IF(S26=1,0,M23))))</f>
        <v/>
      </c>
      <c r="AC26" s="30" t="str">
        <f>IF(T26="","",IF(T26="2bb","2bb",IF(T26="4bb","4bb",IF(T26=2,0,M24))))</f>
        <v/>
      </c>
      <c r="AD26" s="30" t="str">
        <f>IF(U26="","",IF(U26="3bb","3bb",IF(U26="4bb","4bb",IF(U26=3,0,M25))))</f>
        <v/>
      </c>
      <c r="AE26" s="29"/>
      <c r="AF26" s="28">
        <f>SUM(AB26:AD26)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9.5" customHeight="1" x14ac:dyDescent="0.45">
      <c r="A27" s="502"/>
      <c r="B27" s="502"/>
      <c r="C27" s="503"/>
      <c r="D27" s="503"/>
      <c r="E27" s="24"/>
      <c r="F27" s="23" t="s">
        <v>5</v>
      </c>
      <c r="G27" s="27"/>
      <c r="H27" s="27"/>
      <c r="I27" s="27"/>
      <c r="J27" s="22" t="s">
        <v>0</v>
      </c>
      <c r="K27" s="501"/>
      <c r="L27" s="501"/>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s="16" customFormat="1" ht="50.1" customHeight="1" x14ac:dyDescent="0.45">
      <c r="A28" s="502"/>
      <c r="B28" s="502"/>
      <c r="C28" s="20" t="s">
        <v>4</v>
      </c>
      <c r="D28" s="24"/>
      <c r="E28" s="24"/>
      <c r="F28" s="26" t="s">
        <v>3</v>
      </c>
      <c r="G28" s="504" t="str">
        <f>'[4]vnos podatkov'!$E$10</f>
        <v>ANJA REGENT</v>
      </c>
      <c r="H28" s="504" t="str">
        <f>'[4]vnos podatkov'!$E$10</f>
        <v>ANJA REGENT</v>
      </c>
      <c r="I28" s="504" t="str">
        <f>'[4]vnos podatkov'!$E$10</f>
        <v>ANJA REGENT</v>
      </c>
      <c r="J28" s="22" t="s">
        <v>0</v>
      </c>
      <c r="K28" s="505"/>
      <c r="L28" s="505"/>
      <c r="M28" s="3"/>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row>
    <row r="29" spans="1:255" ht="50.1" customHeight="1" x14ac:dyDescent="0.45">
      <c r="A29" s="502"/>
      <c r="B29" s="502"/>
      <c r="C29" s="25" t="s">
        <v>2</v>
      </c>
      <c r="D29" s="24"/>
      <c r="E29" s="24"/>
      <c r="F29" s="23" t="s">
        <v>54</v>
      </c>
      <c r="G29" s="504"/>
      <c r="H29" s="504"/>
      <c r="I29" s="504"/>
      <c r="J29" s="22" t="s">
        <v>0</v>
      </c>
      <c r="K29" s="505"/>
      <c r="L29" s="505"/>
    </row>
    <row r="30" spans="1:255" x14ac:dyDescent="0.3">
      <c r="A30" s="502"/>
      <c r="B30" s="502"/>
      <c r="C30" s="502"/>
      <c r="D30" s="502"/>
      <c r="E30" s="502"/>
      <c r="F30" s="502"/>
      <c r="G30" s="502"/>
      <c r="H30" s="502"/>
      <c r="I30" s="502"/>
      <c r="J30" s="502"/>
      <c r="K30" s="502"/>
      <c r="L30" s="502"/>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s="16" customFormat="1" ht="30.75" x14ac:dyDescent="0.45">
      <c r="A31" s="20"/>
      <c r="B31" s="20"/>
      <c r="C31" s="20"/>
      <c r="D31" s="20"/>
      <c r="E31" s="20"/>
      <c r="F31" s="1"/>
      <c r="G31" s="20"/>
      <c r="H31" s="20"/>
      <c r="I31" s="20"/>
      <c r="J31" s="20"/>
      <c r="K31" s="20"/>
      <c r="L31" s="20"/>
      <c r="M31" s="141"/>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row>
    <row r="32" spans="1:255" x14ac:dyDescent="0.3">
      <c r="A32" s="15"/>
      <c r="B32" s="14"/>
      <c r="C32" s="14"/>
      <c r="D32" s="14"/>
      <c r="E32" s="14"/>
      <c r="F32" s="14"/>
      <c r="G32" s="14"/>
      <c r="H32" s="14"/>
      <c r="I32" s="14"/>
      <c r="J32" s="14"/>
      <c r="K32" s="14"/>
      <c r="L32" s="14"/>
      <c r="M32" s="14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0:255" x14ac:dyDescent="0.3">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row>
    <row r="34" spans="10:255" x14ac:dyDescent="0.3">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0:255" ht="30" x14ac:dyDescent="0.4">
      <c r="J35" s="7"/>
      <c r="K35" s="7"/>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0:255" ht="30" x14ac:dyDescent="0.4">
      <c r="J36" s="7"/>
      <c r="K36" s="7"/>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0:255" ht="30" x14ac:dyDescent="0.4">
      <c r="J37" s="7"/>
      <c r="K37" s="7"/>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0:255" ht="30" x14ac:dyDescent="0.4">
      <c r="J38" s="7"/>
      <c r="K38" s="7"/>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0:255" ht="30" x14ac:dyDescent="0.4">
      <c r="J39" s="7"/>
      <c r="K39" s="7"/>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0:255" ht="30" x14ac:dyDescent="0.4">
      <c r="J40" s="7"/>
      <c r="K40" s="7"/>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0:255" ht="30" x14ac:dyDescent="0.4">
      <c r="J41" s="7"/>
      <c r="K41" s="7"/>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0:255" ht="30" x14ac:dyDescent="0.4">
      <c r="J42" s="7"/>
      <c r="K42" s="7"/>
      <c r="N42" s="6"/>
      <c r="O42" s="6"/>
      <c r="P42" s="6"/>
      <c r="Q42" s="6"/>
      <c r="R42" s="6"/>
      <c r="S42" s="6"/>
      <c r="T42" s="6"/>
    </row>
    <row r="43" spans="10:255" ht="30" x14ac:dyDescent="0.4">
      <c r="J43" s="7"/>
      <c r="K43" s="7"/>
      <c r="N43" s="6"/>
      <c r="O43" s="6"/>
      <c r="P43" s="6"/>
      <c r="Q43" s="6"/>
      <c r="R43" s="6"/>
      <c r="S43" s="6"/>
      <c r="T43" s="6"/>
    </row>
    <row r="44" spans="10:255" ht="30" x14ac:dyDescent="0.4">
      <c r="J44" s="7"/>
      <c r="K44" s="7"/>
      <c r="N44" s="6"/>
      <c r="O44" s="6"/>
      <c r="P44" s="6"/>
      <c r="Q44" s="6"/>
      <c r="R44" s="6"/>
      <c r="S44" s="6"/>
      <c r="T44" s="6"/>
    </row>
    <row r="45" spans="10:255" ht="30" x14ac:dyDescent="0.4">
      <c r="J45" s="7"/>
      <c r="K45" s="7"/>
      <c r="N45" s="6"/>
      <c r="O45" s="6"/>
      <c r="P45" s="6"/>
      <c r="Q45" s="6"/>
      <c r="R45" s="6"/>
      <c r="S45" s="6"/>
      <c r="T45" s="6"/>
    </row>
    <row r="46" spans="10:255" ht="30" x14ac:dyDescent="0.4">
      <c r="J46" s="7"/>
      <c r="K46" s="7"/>
      <c r="N46" s="6"/>
      <c r="O46" s="6"/>
      <c r="P46" s="6"/>
      <c r="Q46" s="6"/>
      <c r="R46" s="6"/>
      <c r="S46" s="6"/>
      <c r="T46" s="6"/>
    </row>
    <row r="47" spans="10:255" ht="30" x14ac:dyDescent="0.4">
      <c r="J47" s="7"/>
      <c r="K47" s="7"/>
      <c r="N47" s="6"/>
      <c r="O47" s="6"/>
      <c r="P47" s="6"/>
      <c r="Q47" s="6"/>
      <c r="R47" s="6"/>
      <c r="S47" s="6"/>
      <c r="T47" s="6"/>
    </row>
    <row r="48" spans="10:255" ht="30" x14ac:dyDescent="0.4">
      <c r="J48" s="7"/>
      <c r="K48" s="7"/>
      <c r="N48" s="6"/>
      <c r="O48" s="6"/>
      <c r="P48" s="6"/>
      <c r="Q48" s="6"/>
      <c r="R48" s="6"/>
      <c r="S48" s="6"/>
      <c r="T48" s="6"/>
    </row>
    <row r="49" spans="10:20" ht="30" x14ac:dyDescent="0.4">
      <c r="J49" s="7"/>
      <c r="K49" s="7"/>
      <c r="N49" s="6"/>
      <c r="O49" s="6"/>
      <c r="P49" s="6"/>
      <c r="Q49" s="6"/>
      <c r="R49" s="6"/>
      <c r="S49" s="6"/>
      <c r="T49" s="6"/>
    </row>
    <row r="50" spans="10:20" ht="30" x14ac:dyDescent="0.4">
      <c r="J50" s="7"/>
      <c r="K50" s="7"/>
      <c r="N50" s="6"/>
      <c r="O50" s="6"/>
      <c r="P50" s="6"/>
      <c r="Q50" s="6"/>
      <c r="R50" s="6"/>
      <c r="S50" s="6"/>
      <c r="T50" s="6"/>
    </row>
    <row r="51" spans="10:20" ht="30" x14ac:dyDescent="0.4">
      <c r="J51" s="7"/>
      <c r="K51" s="7"/>
      <c r="N51" s="6"/>
      <c r="O51" s="6"/>
      <c r="P51" s="6"/>
      <c r="Q51" s="6"/>
      <c r="R51" s="6"/>
      <c r="S51" s="6"/>
      <c r="T51" s="6"/>
    </row>
    <row r="52" spans="10:20" ht="30" x14ac:dyDescent="0.4">
      <c r="J52" s="7"/>
      <c r="K52" s="7"/>
      <c r="N52" s="6"/>
      <c r="O52" s="6"/>
      <c r="P52" s="6"/>
      <c r="Q52" s="6"/>
      <c r="R52" s="6"/>
      <c r="S52" s="6"/>
      <c r="T52" s="6"/>
    </row>
    <row r="53" spans="10:20" ht="30" x14ac:dyDescent="0.4">
      <c r="J53" s="7"/>
      <c r="K53" s="7"/>
      <c r="N53" s="6"/>
      <c r="O53" s="6"/>
      <c r="P53" s="6"/>
      <c r="Q53" s="6"/>
      <c r="R53" s="6"/>
      <c r="S53" s="6"/>
      <c r="T53" s="6"/>
    </row>
    <row r="54" spans="10:20" ht="30" x14ac:dyDescent="0.4">
      <c r="J54" s="7"/>
      <c r="K54" s="7"/>
      <c r="N54" s="6"/>
      <c r="O54" s="6"/>
      <c r="P54" s="6"/>
      <c r="Q54" s="6"/>
      <c r="R54" s="6"/>
      <c r="S54" s="6"/>
      <c r="T54" s="6"/>
    </row>
    <row r="55" spans="10:20" ht="30" x14ac:dyDescent="0.4">
      <c r="J55" s="7"/>
      <c r="K55" s="7"/>
      <c r="N55" s="6"/>
      <c r="O55" s="6"/>
      <c r="P55" s="6"/>
      <c r="Q55" s="6"/>
      <c r="R55" s="6"/>
      <c r="S55" s="6"/>
      <c r="T55" s="6"/>
    </row>
    <row r="56" spans="10:20" ht="30" x14ac:dyDescent="0.4">
      <c r="J56" s="7"/>
      <c r="K56" s="7"/>
      <c r="N56" s="6"/>
      <c r="O56" s="6"/>
      <c r="P56" s="6"/>
      <c r="Q56" s="6"/>
      <c r="R56" s="6"/>
      <c r="S56" s="6"/>
      <c r="T56" s="6"/>
    </row>
    <row r="57" spans="10:20" ht="30" x14ac:dyDescent="0.4">
      <c r="J57" s="7"/>
      <c r="K57" s="7"/>
      <c r="N57" s="6"/>
      <c r="O57" s="6"/>
      <c r="P57" s="6"/>
      <c r="Q57" s="6"/>
      <c r="R57" s="6"/>
      <c r="S57" s="6"/>
      <c r="T57" s="6"/>
    </row>
    <row r="58" spans="10:20" ht="30" x14ac:dyDescent="0.4">
      <c r="J58" s="7"/>
      <c r="K58" s="7"/>
      <c r="N58" s="6"/>
      <c r="O58" s="6"/>
      <c r="P58" s="6"/>
      <c r="Q58" s="6"/>
      <c r="R58" s="6"/>
      <c r="S58" s="6"/>
      <c r="T58" s="6"/>
    </row>
    <row r="59" spans="10:20" ht="30" x14ac:dyDescent="0.4">
      <c r="J59" s="7"/>
      <c r="K59" s="7"/>
      <c r="N59" s="6"/>
      <c r="O59" s="6"/>
      <c r="P59" s="6"/>
      <c r="Q59" s="6"/>
      <c r="R59" s="6"/>
      <c r="S59" s="6"/>
      <c r="T59" s="6"/>
    </row>
    <row r="60" spans="10:20" ht="30" x14ac:dyDescent="0.4">
      <c r="J60" s="7"/>
      <c r="K60" s="7"/>
      <c r="N60" s="6"/>
      <c r="O60" s="6"/>
      <c r="P60" s="6"/>
      <c r="Q60" s="6"/>
      <c r="R60" s="6"/>
      <c r="S60" s="6"/>
      <c r="T60" s="6"/>
    </row>
    <row r="61" spans="10:20" ht="30" x14ac:dyDescent="0.4">
      <c r="J61" s="7"/>
      <c r="K61" s="7"/>
      <c r="N61" s="6"/>
      <c r="O61" s="6"/>
      <c r="P61" s="6"/>
      <c r="Q61" s="6"/>
      <c r="R61" s="6"/>
      <c r="S61" s="6"/>
      <c r="T61" s="6"/>
    </row>
    <row r="62" spans="10:20" ht="30" x14ac:dyDescent="0.4">
      <c r="J62" s="7"/>
      <c r="K62" s="7"/>
      <c r="N62" s="6"/>
      <c r="O62" s="6"/>
      <c r="P62" s="6"/>
      <c r="Q62" s="6"/>
      <c r="R62" s="6"/>
      <c r="S62" s="6"/>
      <c r="T62" s="6"/>
    </row>
    <row r="63" spans="10:20" ht="30" x14ac:dyDescent="0.4">
      <c r="J63" s="7"/>
      <c r="K63" s="7"/>
      <c r="N63" s="6"/>
      <c r="O63" s="6"/>
      <c r="P63" s="6"/>
      <c r="Q63" s="6"/>
      <c r="R63" s="6"/>
      <c r="S63" s="6"/>
      <c r="T63" s="6"/>
    </row>
    <row r="64" spans="10:20" ht="30" x14ac:dyDescent="0.4">
      <c r="J64" s="7"/>
      <c r="K64" s="7"/>
      <c r="N64" s="6"/>
      <c r="O64" s="6"/>
      <c r="P64" s="6"/>
      <c r="Q64" s="6"/>
      <c r="R64" s="6"/>
      <c r="S64" s="6"/>
      <c r="T64" s="6"/>
    </row>
    <row r="65" spans="10:20" ht="30" x14ac:dyDescent="0.4">
      <c r="J65" s="7"/>
      <c r="K65" s="7"/>
      <c r="N65" s="6"/>
      <c r="O65" s="6"/>
      <c r="P65" s="6"/>
      <c r="Q65" s="6"/>
      <c r="R65" s="6"/>
      <c r="S65" s="6"/>
      <c r="T65" s="6"/>
    </row>
    <row r="66" spans="10:20" ht="30" x14ac:dyDescent="0.4">
      <c r="J66" s="7"/>
      <c r="K66" s="7"/>
      <c r="N66" s="6"/>
      <c r="O66" s="6"/>
      <c r="P66" s="6"/>
      <c r="Q66" s="6"/>
      <c r="R66" s="6"/>
      <c r="S66" s="6"/>
      <c r="T66" s="6"/>
    </row>
    <row r="67" spans="10:20" ht="30" x14ac:dyDescent="0.4">
      <c r="J67" s="7"/>
      <c r="K67" s="7"/>
      <c r="N67" s="6"/>
      <c r="O67" s="6"/>
      <c r="P67" s="6"/>
      <c r="Q67" s="6"/>
      <c r="R67" s="6"/>
      <c r="S67" s="6"/>
      <c r="T67" s="6"/>
    </row>
    <row r="68" spans="10:20" ht="30" x14ac:dyDescent="0.4">
      <c r="J68" s="7"/>
      <c r="K68" s="7"/>
      <c r="N68" s="6"/>
      <c r="O68" s="6"/>
      <c r="P68" s="6"/>
      <c r="Q68" s="6"/>
      <c r="R68" s="6"/>
      <c r="S68" s="6"/>
      <c r="T68" s="6"/>
    </row>
    <row r="69" spans="10:20" ht="30" x14ac:dyDescent="0.4">
      <c r="J69" s="7"/>
      <c r="K69" s="7"/>
      <c r="N69" s="6"/>
      <c r="O69" s="6"/>
      <c r="P69" s="6"/>
      <c r="Q69" s="6"/>
      <c r="R69" s="6"/>
      <c r="S69" s="6"/>
      <c r="T69" s="6"/>
    </row>
    <row r="70" spans="10:20" ht="30" x14ac:dyDescent="0.4">
      <c r="J70" s="7"/>
      <c r="K70" s="7"/>
      <c r="N70" s="6"/>
      <c r="O70" s="6"/>
      <c r="P70" s="6"/>
      <c r="Q70" s="6"/>
      <c r="R70" s="6"/>
      <c r="S70" s="6"/>
      <c r="T70" s="6"/>
    </row>
    <row r="71" spans="10:20" ht="30" x14ac:dyDescent="0.4">
      <c r="J71" s="7"/>
      <c r="K71" s="7"/>
      <c r="N71" s="6"/>
      <c r="O71" s="6"/>
      <c r="P71" s="6"/>
      <c r="Q71" s="6"/>
      <c r="R71" s="6"/>
      <c r="S71" s="6"/>
      <c r="T71" s="6"/>
    </row>
    <row r="72" spans="10:20" ht="30" x14ac:dyDescent="0.4">
      <c r="J72" s="7"/>
      <c r="K72" s="7"/>
      <c r="N72" s="6"/>
      <c r="O72" s="6"/>
      <c r="P72" s="6"/>
      <c r="Q72" s="6"/>
      <c r="R72" s="6"/>
      <c r="S72" s="6"/>
      <c r="T72" s="6"/>
    </row>
    <row r="73" spans="10:20" ht="30" x14ac:dyDescent="0.4">
      <c r="J73" s="7"/>
      <c r="K73" s="7"/>
      <c r="N73" s="6"/>
      <c r="O73" s="6"/>
      <c r="P73" s="6"/>
      <c r="Q73" s="6"/>
      <c r="R73" s="6"/>
      <c r="S73" s="6"/>
      <c r="T73" s="6"/>
    </row>
    <row r="74" spans="10:20" ht="30" x14ac:dyDescent="0.4">
      <c r="J74" s="7"/>
      <c r="K74" s="7"/>
      <c r="N74" s="6"/>
      <c r="O74" s="6"/>
      <c r="P74" s="6"/>
      <c r="Q74" s="6"/>
      <c r="R74" s="6"/>
      <c r="S74" s="6"/>
      <c r="T74" s="6"/>
    </row>
    <row r="75" spans="10:20" ht="30" x14ac:dyDescent="0.4">
      <c r="J75" s="7"/>
      <c r="K75" s="7"/>
      <c r="N75" s="6"/>
      <c r="O75" s="6"/>
      <c r="P75" s="6"/>
      <c r="Q75" s="6"/>
      <c r="R75" s="6"/>
      <c r="S75" s="6"/>
      <c r="T75" s="6"/>
    </row>
    <row r="76" spans="10:20" ht="30" x14ac:dyDescent="0.4">
      <c r="J76" s="7"/>
      <c r="K76" s="7"/>
      <c r="N76" s="6"/>
      <c r="O76" s="6"/>
      <c r="P76" s="6"/>
      <c r="Q76" s="6"/>
      <c r="R76" s="6"/>
      <c r="S76" s="6"/>
      <c r="T76" s="6"/>
    </row>
    <row r="77" spans="10:20" ht="30" x14ac:dyDescent="0.4">
      <c r="J77" s="7"/>
      <c r="K77" s="7"/>
      <c r="N77" s="6"/>
      <c r="O77" s="6"/>
      <c r="P77" s="6"/>
      <c r="Q77" s="6"/>
      <c r="R77" s="6"/>
      <c r="S77" s="6"/>
      <c r="T77" s="6"/>
    </row>
    <row r="78" spans="10:20" ht="30" x14ac:dyDescent="0.4">
      <c r="J78" s="7"/>
      <c r="K78" s="7"/>
      <c r="N78" s="6"/>
      <c r="O78" s="6"/>
      <c r="P78" s="6"/>
      <c r="Q78" s="6"/>
      <c r="R78" s="6"/>
      <c r="S78" s="6"/>
      <c r="T78" s="6"/>
    </row>
    <row r="79" spans="10:20" ht="30" x14ac:dyDescent="0.4">
      <c r="J79" s="7"/>
      <c r="K79" s="7"/>
      <c r="N79" s="6"/>
      <c r="O79" s="6"/>
      <c r="P79" s="6"/>
      <c r="Q79" s="6"/>
      <c r="R79" s="6"/>
      <c r="S79" s="6"/>
      <c r="T79" s="6"/>
    </row>
    <row r="80" spans="10:20" ht="30" x14ac:dyDescent="0.4">
      <c r="J80" s="7"/>
      <c r="K80" s="7"/>
      <c r="N80" s="6"/>
      <c r="O80" s="6"/>
      <c r="P80" s="6"/>
      <c r="Q80" s="6"/>
      <c r="R80" s="6"/>
      <c r="S80" s="6"/>
      <c r="T80" s="6"/>
    </row>
    <row r="81" spans="10:20" ht="30" x14ac:dyDescent="0.4">
      <c r="J81" s="7"/>
      <c r="K81" s="7"/>
      <c r="N81" s="6"/>
      <c r="O81" s="6"/>
      <c r="P81" s="6"/>
      <c r="Q81" s="6"/>
      <c r="R81" s="6"/>
      <c r="S81" s="6"/>
      <c r="T81" s="6"/>
    </row>
    <row r="82" spans="10:20" ht="30" x14ac:dyDescent="0.4">
      <c r="J82" s="7"/>
      <c r="K82" s="7"/>
      <c r="N82" s="6"/>
      <c r="O82" s="6"/>
      <c r="P82" s="6"/>
      <c r="Q82" s="6"/>
      <c r="R82" s="6"/>
      <c r="S82" s="6"/>
      <c r="T82" s="6"/>
    </row>
    <row r="83" spans="10:20" ht="30" x14ac:dyDescent="0.4">
      <c r="J83" s="7"/>
      <c r="K83" s="8"/>
      <c r="N83" s="6"/>
      <c r="O83" s="6"/>
      <c r="P83" s="6"/>
      <c r="Q83" s="6"/>
      <c r="R83" s="6"/>
      <c r="S83" s="6"/>
      <c r="T83" s="6"/>
    </row>
    <row r="84" spans="10:20" ht="30" x14ac:dyDescent="0.4">
      <c r="J84" s="7"/>
      <c r="K84" s="7"/>
      <c r="N84" s="6"/>
      <c r="O84" s="6"/>
      <c r="P84" s="6"/>
      <c r="Q84" s="6"/>
      <c r="R84" s="6"/>
      <c r="S84" s="6"/>
      <c r="T84" s="6"/>
    </row>
    <row r="85" spans="10:20" ht="30" x14ac:dyDescent="0.4">
      <c r="J85" s="7"/>
      <c r="K85" s="7"/>
      <c r="N85" s="6"/>
      <c r="O85" s="6"/>
      <c r="P85" s="6"/>
      <c r="Q85" s="6"/>
      <c r="R85" s="6"/>
      <c r="S85" s="6"/>
      <c r="T85" s="6"/>
    </row>
    <row r="86" spans="10:20" ht="30" x14ac:dyDescent="0.4">
      <c r="J86" s="7"/>
      <c r="K86" s="7"/>
      <c r="N86" s="6"/>
      <c r="O86" s="6"/>
      <c r="P86" s="6"/>
      <c r="Q86" s="6"/>
      <c r="R86" s="6"/>
      <c r="S86" s="6"/>
      <c r="T86" s="6"/>
    </row>
    <row r="87" spans="10:20" ht="30" x14ac:dyDescent="0.4">
      <c r="J87" s="7"/>
      <c r="K87" s="7"/>
      <c r="N87" s="6"/>
      <c r="O87" s="6"/>
      <c r="P87" s="6"/>
      <c r="Q87" s="6"/>
      <c r="R87" s="6"/>
      <c r="S87" s="6"/>
      <c r="T87" s="6"/>
    </row>
    <row r="88" spans="10:20" ht="30" x14ac:dyDescent="0.4">
      <c r="J88" s="7"/>
      <c r="K88" s="7"/>
      <c r="N88" s="6"/>
      <c r="O88" s="6"/>
      <c r="P88" s="6"/>
      <c r="Q88" s="6"/>
      <c r="R88" s="6"/>
      <c r="S88" s="6"/>
      <c r="T88" s="6"/>
    </row>
    <row r="89" spans="10:20" ht="30" x14ac:dyDescent="0.4">
      <c r="J89" s="7"/>
      <c r="K89" s="7"/>
      <c r="N89" s="6"/>
      <c r="O89" s="6"/>
      <c r="P89" s="6"/>
      <c r="Q89" s="6"/>
      <c r="R89" s="6"/>
      <c r="S89" s="6"/>
      <c r="T89" s="6"/>
    </row>
    <row r="90" spans="10:20" ht="30" x14ac:dyDescent="0.4">
      <c r="J90" s="7"/>
      <c r="K90" s="7"/>
      <c r="N90" s="6"/>
      <c r="O90" s="6"/>
      <c r="P90" s="6"/>
      <c r="Q90" s="6"/>
      <c r="R90" s="6"/>
      <c r="S90" s="6"/>
      <c r="T90" s="6"/>
    </row>
    <row r="91" spans="10:20" ht="30" x14ac:dyDescent="0.4">
      <c r="J91" s="7"/>
      <c r="K91" s="7"/>
      <c r="N91" s="6"/>
      <c r="O91" s="6"/>
      <c r="P91" s="6"/>
      <c r="Q91" s="6"/>
      <c r="R91" s="6"/>
      <c r="S91" s="6"/>
      <c r="T91" s="6"/>
    </row>
    <row r="92" spans="10:20" ht="30" x14ac:dyDescent="0.4">
      <c r="J92" s="7"/>
      <c r="K92" s="7"/>
      <c r="N92" s="6"/>
      <c r="O92" s="6"/>
      <c r="P92" s="6"/>
      <c r="Q92" s="6"/>
      <c r="R92" s="6"/>
      <c r="S92" s="6"/>
      <c r="T92" s="6"/>
    </row>
    <row r="93" spans="10:20" ht="30" x14ac:dyDescent="0.4">
      <c r="J93" s="7"/>
      <c r="K93" s="7"/>
      <c r="N93" s="6"/>
      <c r="O93" s="6"/>
      <c r="P93" s="6"/>
      <c r="Q93" s="6"/>
      <c r="R93" s="6"/>
      <c r="S93" s="6"/>
      <c r="T93" s="6"/>
    </row>
    <row r="94" spans="10:20" ht="30" x14ac:dyDescent="0.4">
      <c r="J94" s="7"/>
      <c r="K94" s="7"/>
      <c r="N94" s="6"/>
      <c r="O94" s="6"/>
      <c r="P94" s="6"/>
      <c r="Q94" s="6"/>
      <c r="R94" s="6"/>
      <c r="S94" s="6"/>
      <c r="T94" s="6"/>
    </row>
    <row r="95" spans="10:20" ht="30" x14ac:dyDescent="0.4">
      <c r="J95" s="7"/>
      <c r="K95" s="7"/>
      <c r="N95" s="6"/>
      <c r="O95" s="6"/>
      <c r="P95" s="6"/>
      <c r="Q95" s="6"/>
      <c r="R95" s="6"/>
      <c r="S95" s="6"/>
      <c r="T95" s="6"/>
    </row>
    <row r="96" spans="10:20" ht="30" x14ac:dyDescent="0.4">
      <c r="J96" s="7"/>
      <c r="K96" s="7"/>
      <c r="N96" s="6"/>
      <c r="O96" s="6"/>
      <c r="P96" s="6"/>
      <c r="Q96" s="6"/>
      <c r="R96" s="6"/>
      <c r="S96" s="6"/>
      <c r="T96" s="6"/>
    </row>
    <row r="97" spans="10:20" ht="30" x14ac:dyDescent="0.4">
      <c r="J97" s="7"/>
      <c r="K97" s="7"/>
      <c r="N97" s="6"/>
      <c r="O97" s="6"/>
      <c r="P97" s="6"/>
      <c r="Q97" s="6"/>
      <c r="R97" s="6"/>
      <c r="S97" s="6"/>
      <c r="T97" s="6"/>
    </row>
    <row r="98" spans="10:20" ht="30" x14ac:dyDescent="0.4">
      <c r="J98" s="7"/>
      <c r="K98" s="7"/>
      <c r="N98" s="6"/>
      <c r="O98" s="6"/>
      <c r="P98" s="6"/>
      <c r="Q98" s="6"/>
      <c r="R98" s="6"/>
      <c r="S98" s="6"/>
      <c r="T98" s="6"/>
    </row>
    <row r="99" spans="10:20" ht="30" x14ac:dyDescent="0.4">
      <c r="J99" s="7"/>
      <c r="K99" s="7"/>
      <c r="N99" s="6"/>
      <c r="O99" s="6"/>
      <c r="P99" s="6"/>
      <c r="Q99" s="6"/>
      <c r="R99" s="6"/>
      <c r="S99" s="6"/>
      <c r="T99" s="6"/>
    </row>
    <row r="100" spans="10:20" ht="30" x14ac:dyDescent="0.4">
      <c r="J100" s="7"/>
      <c r="K100" s="7"/>
      <c r="N100" s="6"/>
      <c r="O100" s="6"/>
      <c r="P100" s="6"/>
      <c r="Q100" s="6"/>
      <c r="R100" s="6"/>
      <c r="S100" s="6"/>
      <c r="T100" s="6"/>
    </row>
    <row r="101" spans="10:20" ht="30" x14ac:dyDescent="0.4">
      <c r="J101" s="7"/>
      <c r="K101" s="7"/>
      <c r="N101" s="6"/>
      <c r="O101" s="6"/>
      <c r="P101" s="6"/>
      <c r="Q101" s="6"/>
      <c r="R101" s="6"/>
      <c r="S101" s="6"/>
      <c r="T101" s="6"/>
    </row>
    <row r="102" spans="10:20" ht="30" x14ac:dyDescent="0.4">
      <c r="J102" s="7"/>
      <c r="K102" s="7"/>
      <c r="N102" s="6"/>
      <c r="O102" s="6"/>
      <c r="P102" s="6"/>
      <c r="Q102" s="6"/>
      <c r="R102" s="6"/>
      <c r="S102" s="6"/>
      <c r="T102" s="6"/>
    </row>
    <row r="103" spans="10:20" ht="30" x14ac:dyDescent="0.4">
      <c r="J103" s="7"/>
      <c r="K103" s="7"/>
      <c r="N103" s="6"/>
      <c r="O103" s="6"/>
      <c r="P103" s="6"/>
      <c r="Q103" s="6"/>
      <c r="R103" s="6"/>
      <c r="S103" s="6"/>
      <c r="T103" s="6"/>
    </row>
    <row r="104" spans="10:20" ht="30" x14ac:dyDescent="0.4">
      <c r="J104" s="7"/>
      <c r="K104" s="7"/>
      <c r="N104" s="6"/>
      <c r="O104" s="6"/>
      <c r="P104" s="6"/>
      <c r="Q104" s="6"/>
      <c r="R104" s="6"/>
      <c r="S104" s="6"/>
      <c r="T104" s="6"/>
    </row>
    <row r="105" spans="10:20" ht="30" x14ac:dyDescent="0.4">
      <c r="J105" s="7"/>
      <c r="K105" s="7"/>
      <c r="N105" s="6"/>
      <c r="O105" s="6"/>
      <c r="P105" s="6"/>
      <c r="Q105" s="6"/>
      <c r="R105" s="6"/>
      <c r="S105" s="6"/>
      <c r="T105" s="6"/>
    </row>
    <row r="106" spans="10:20" ht="30" x14ac:dyDescent="0.4">
      <c r="J106" s="7"/>
      <c r="K106" s="7"/>
      <c r="N106" s="6"/>
      <c r="O106" s="6"/>
      <c r="P106" s="6"/>
      <c r="Q106" s="6"/>
      <c r="R106" s="6"/>
      <c r="S106" s="6"/>
      <c r="T106" s="6"/>
    </row>
    <row r="107" spans="10:20" ht="30" x14ac:dyDescent="0.4">
      <c r="J107" s="7"/>
      <c r="K107" s="7"/>
      <c r="N107" s="6"/>
      <c r="O107" s="6"/>
      <c r="P107" s="6"/>
      <c r="Q107" s="6"/>
      <c r="R107" s="6"/>
      <c r="S107" s="6"/>
      <c r="T107" s="6"/>
    </row>
    <row r="108" spans="10:20" ht="30" x14ac:dyDescent="0.4">
      <c r="J108" s="7"/>
      <c r="K108" s="7"/>
      <c r="N108" s="6"/>
      <c r="O108" s="6"/>
      <c r="P108" s="6"/>
      <c r="Q108" s="6"/>
      <c r="R108" s="6"/>
      <c r="S108" s="6"/>
      <c r="T108" s="6"/>
    </row>
    <row r="109" spans="10:20" ht="30" x14ac:dyDescent="0.4">
      <c r="J109" s="7"/>
      <c r="K109" s="7"/>
      <c r="N109" s="6"/>
      <c r="O109" s="6"/>
      <c r="P109" s="6"/>
      <c r="Q109" s="6"/>
      <c r="R109" s="6"/>
      <c r="S109" s="6"/>
      <c r="T109" s="6"/>
    </row>
    <row r="110" spans="10:20" ht="30" x14ac:dyDescent="0.4">
      <c r="J110" s="7"/>
      <c r="K110" s="7"/>
      <c r="N110" s="6"/>
      <c r="O110" s="6"/>
      <c r="P110" s="6"/>
      <c r="Q110" s="6"/>
      <c r="R110" s="6"/>
      <c r="S110" s="6"/>
      <c r="T110" s="6"/>
    </row>
    <row r="111" spans="10:20" ht="30" x14ac:dyDescent="0.4">
      <c r="J111" s="7"/>
      <c r="K111" s="7"/>
      <c r="N111" s="6"/>
      <c r="O111" s="6"/>
      <c r="P111" s="6"/>
      <c r="Q111" s="6"/>
      <c r="R111" s="6"/>
      <c r="S111" s="6"/>
      <c r="T111" s="6"/>
    </row>
    <row r="112" spans="10:20" ht="30" x14ac:dyDescent="0.4">
      <c r="J112" s="7"/>
      <c r="K112" s="7"/>
      <c r="N112" s="6"/>
      <c r="O112" s="6"/>
      <c r="P112" s="6"/>
      <c r="Q112" s="6"/>
      <c r="R112" s="6"/>
      <c r="S112" s="6"/>
      <c r="T112" s="6"/>
    </row>
    <row r="113" spans="10:20" ht="30" x14ac:dyDescent="0.4">
      <c r="J113" s="7"/>
      <c r="K113" s="7"/>
      <c r="N113" s="6"/>
      <c r="O113" s="6"/>
      <c r="P113" s="6"/>
      <c r="Q113" s="6"/>
      <c r="R113" s="6"/>
      <c r="S113" s="6"/>
      <c r="T113" s="6"/>
    </row>
    <row r="114" spans="10:20" ht="30" x14ac:dyDescent="0.4">
      <c r="J114" s="7"/>
      <c r="K114" s="7"/>
      <c r="N114" s="6"/>
      <c r="O114" s="6"/>
      <c r="P114" s="6"/>
      <c r="Q114" s="6"/>
      <c r="R114" s="6"/>
      <c r="S114" s="6"/>
      <c r="T114" s="6"/>
    </row>
    <row r="115" spans="10:20" ht="30" x14ac:dyDescent="0.4">
      <c r="J115" s="7"/>
      <c r="K115" s="7"/>
      <c r="N115" s="6"/>
      <c r="O115" s="6"/>
      <c r="P115" s="6"/>
      <c r="Q115" s="6"/>
      <c r="R115" s="6"/>
      <c r="S115" s="6"/>
      <c r="T115" s="6"/>
    </row>
    <row r="116" spans="10:20" ht="30" x14ac:dyDescent="0.4">
      <c r="J116" s="7"/>
      <c r="K116" s="7"/>
      <c r="N116" s="6"/>
      <c r="O116" s="6"/>
      <c r="P116" s="6"/>
      <c r="Q116" s="6"/>
      <c r="R116" s="6"/>
      <c r="S116" s="6"/>
      <c r="T116" s="6"/>
    </row>
    <row r="117" spans="10:20" ht="30" x14ac:dyDescent="0.4">
      <c r="J117" s="7"/>
      <c r="K117" s="7"/>
      <c r="N117" s="6"/>
      <c r="O117" s="6"/>
      <c r="P117" s="6"/>
      <c r="Q117" s="6"/>
      <c r="R117" s="6"/>
      <c r="S117" s="6"/>
      <c r="T117" s="6"/>
    </row>
    <row r="118" spans="10:20" ht="30" x14ac:dyDescent="0.4">
      <c r="J118" s="7"/>
      <c r="K118" s="7"/>
      <c r="N118" s="6"/>
      <c r="O118" s="6"/>
      <c r="P118" s="6"/>
      <c r="Q118" s="6"/>
      <c r="R118" s="6"/>
      <c r="S118" s="6"/>
      <c r="T118" s="6"/>
    </row>
    <row r="119" spans="10:20" ht="30" x14ac:dyDescent="0.4">
      <c r="J119" s="7"/>
      <c r="K119" s="7"/>
      <c r="N119" s="6"/>
      <c r="O119" s="6"/>
      <c r="P119" s="6"/>
      <c r="Q119" s="6"/>
      <c r="R119" s="6"/>
      <c r="S119" s="6"/>
      <c r="T119" s="6"/>
    </row>
    <row r="120" spans="10:20" ht="30" x14ac:dyDescent="0.4">
      <c r="J120" s="7"/>
      <c r="K120" s="7"/>
      <c r="N120" s="6"/>
      <c r="O120" s="6"/>
      <c r="P120" s="6"/>
      <c r="Q120" s="6"/>
      <c r="R120" s="6"/>
      <c r="S120" s="6"/>
      <c r="T120" s="6"/>
    </row>
    <row r="121" spans="10:20" ht="30" x14ac:dyDescent="0.4">
      <c r="J121" s="7"/>
      <c r="K121" s="7"/>
      <c r="N121" s="6"/>
      <c r="O121" s="6"/>
      <c r="P121" s="6"/>
      <c r="Q121" s="6"/>
      <c r="R121" s="6"/>
      <c r="S121" s="6"/>
      <c r="T121" s="6"/>
    </row>
    <row r="122" spans="10:20" ht="30" x14ac:dyDescent="0.4">
      <c r="J122" s="7"/>
      <c r="K122" s="7"/>
      <c r="N122" s="6"/>
      <c r="O122" s="6"/>
      <c r="P122" s="6"/>
      <c r="Q122" s="6"/>
      <c r="R122" s="6"/>
      <c r="S122" s="6"/>
      <c r="T122" s="6"/>
    </row>
    <row r="123" spans="10:20" ht="30" x14ac:dyDescent="0.4">
      <c r="J123" s="7"/>
      <c r="K123" s="7"/>
      <c r="N123" s="6"/>
      <c r="O123" s="6"/>
      <c r="P123" s="6"/>
      <c r="Q123" s="6"/>
      <c r="R123" s="6"/>
      <c r="S123" s="6"/>
      <c r="T123" s="6"/>
    </row>
    <row r="124" spans="10:20" ht="30" x14ac:dyDescent="0.4">
      <c r="J124" s="7"/>
      <c r="K124" s="7"/>
      <c r="N124" s="6"/>
      <c r="O124" s="6"/>
      <c r="P124" s="6"/>
      <c r="Q124" s="6"/>
      <c r="R124" s="6"/>
      <c r="S124" s="6"/>
      <c r="T124" s="6"/>
    </row>
    <row r="125" spans="10:20" ht="30" x14ac:dyDescent="0.4">
      <c r="J125" s="7"/>
      <c r="K125" s="7"/>
      <c r="N125" s="6"/>
      <c r="O125" s="6"/>
      <c r="P125" s="6"/>
      <c r="Q125" s="6"/>
      <c r="R125" s="6"/>
      <c r="S125" s="6"/>
      <c r="T125" s="6"/>
    </row>
    <row r="126" spans="10:20" ht="30" x14ac:dyDescent="0.4">
      <c r="J126" s="7"/>
      <c r="K126" s="7"/>
      <c r="N126" s="6"/>
      <c r="O126" s="6"/>
      <c r="P126" s="6"/>
      <c r="Q126" s="6"/>
      <c r="R126" s="6"/>
      <c r="S126" s="6"/>
      <c r="T126" s="6"/>
    </row>
    <row r="127" spans="10:20" ht="30" x14ac:dyDescent="0.4">
      <c r="J127" s="7"/>
      <c r="K127" s="7"/>
      <c r="N127" s="6"/>
      <c r="O127" s="6"/>
      <c r="P127" s="6"/>
      <c r="Q127" s="6"/>
      <c r="R127" s="6"/>
      <c r="S127" s="6"/>
      <c r="T127" s="6"/>
    </row>
    <row r="128" spans="10:20" ht="30" x14ac:dyDescent="0.4">
      <c r="J128" s="7"/>
      <c r="K128" s="7"/>
      <c r="N128" s="6"/>
      <c r="O128" s="6"/>
      <c r="P128" s="6"/>
      <c r="Q128" s="6"/>
      <c r="R128" s="6"/>
      <c r="S128" s="6"/>
      <c r="T128" s="6"/>
    </row>
    <row r="129" spans="10:20" ht="30" x14ac:dyDescent="0.4">
      <c r="J129" s="7"/>
      <c r="K129" s="7"/>
      <c r="N129" s="6"/>
      <c r="O129" s="6"/>
      <c r="P129" s="6"/>
      <c r="Q129" s="6"/>
      <c r="R129" s="6"/>
      <c r="S129" s="6"/>
      <c r="T129" s="6"/>
    </row>
    <row r="130" spans="10:20" ht="30" x14ac:dyDescent="0.4">
      <c r="J130" s="7"/>
      <c r="K130" s="7"/>
      <c r="N130" s="6"/>
      <c r="O130" s="6"/>
      <c r="P130" s="6"/>
      <c r="Q130" s="6"/>
      <c r="R130" s="6"/>
      <c r="S130" s="6"/>
      <c r="T130" s="6"/>
    </row>
    <row r="131" spans="10:20" ht="30" x14ac:dyDescent="0.4">
      <c r="J131" s="7"/>
      <c r="K131" s="7"/>
      <c r="N131" s="6"/>
      <c r="O131" s="6"/>
      <c r="P131" s="6"/>
      <c r="Q131" s="6"/>
      <c r="R131" s="6"/>
      <c r="S131" s="6"/>
      <c r="T131" s="6"/>
    </row>
    <row r="132" spans="10:20" ht="30" x14ac:dyDescent="0.4">
      <c r="J132" s="7"/>
      <c r="K132" s="7"/>
      <c r="N132" s="6"/>
      <c r="O132" s="6"/>
      <c r="P132" s="6"/>
      <c r="Q132" s="6"/>
      <c r="R132" s="6"/>
      <c r="S132" s="6"/>
      <c r="T132" s="6"/>
    </row>
    <row r="133" spans="10:20" ht="30" x14ac:dyDescent="0.4">
      <c r="J133" s="7"/>
      <c r="K133" s="7"/>
      <c r="N133" s="6"/>
      <c r="O133" s="6"/>
      <c r="P133" s="6"/>
      <c r="Q133" s="6"/>
      <c r="R133" s="6"/>
      <c r="S133" s="6"/>
      <c r="T133" s="6"/>
    </row>
    <row r="134" spans="10:20" ht="30" x14ac:dyDescent="0.4">
      <c r="J134" s="7"/>
      <c r="K134" s="7"/>
      <c r="N134" s="6"/>
      <c r="O134" s="6"/>
      <c r="P134" s="6"/>
      <c r="Q134" s="6"/>
      <c r="R134" s="6"/>
      <c r="S134" s="6"/>
      <c r="T134" s="6"/>
    </row>
    <row r="135" spans="10:20" ht="30" x14ac:dyDescent="0.4">
      <c r="J135" s="7"/>
      <c r="K135" s="7"/>
      <c r="N135" s="6"/>
      <c r="O135" s="6"/>
      <c r="P135" s="6"/>
      <c r="Q135" s="6"/>
      <c r="R135" s="6"/>
      <c r="S135" s="6"/>
      <c r="T135" s="6"/>
    </row>
    <row r="136" spans="10:20" ht="30" x14ac:dyDescent="0.4">
      <c r="J136" s="7"/>
      <c r="K136" s="7"/>
      <c r="N136" s="6"/>
      <c r="O136" s="6"/>
      <c r="P136" s="6"/>
      <c r="Q136" s="6"/>
      <c r="R136" s="6"/>
      <c r="S136" s="6"/>
      <c r="T136" s="6"/>
    </row>
    <row r="137" spans="10:20" ht="30" x14ac:dyDescent="0.4">
      <c r="J137" s="7"/>
      <c r="K137" s="7"/>
      <c r="N137" s="6"/>
      <c r="O137" s="6"/>
      <c r="P137" s="6"/>
      <c r="Q137" s="6"/>
      <c r="R137" s="6"/>
      <c r="S137" s="6"/>
      <c r="T137" s="6"/>
    </row>
    <row r="138" spans="10:20" ht="30" x14ac:dyDescent="0.4">
      <c r="J138" s="7"/>
      <c r="K138" s="7"/>
      <c r="N138" s="6"/>
      <c r="O138" s="6"/>
      <c r="P138" s="6"/>
      <c r="Q138" s="6"/>
      <c r="R138" s="6"/>
      <c r="S138" s="6"/>
      <c r="T138" s="6"/>
    </row>
    <row r="139" spans="10:20" ht="30" x14ac:dyDescent="0.4">
      <c r="J139" s="7"/>
      <c r="K139" s="7"/>
      <c r="N139" s="6"/>
      <c r="O139" s="6"/>
      <c r="P139" s="6"/>
      <c r="Q139" s="6"/>
      <c r="R139" s="6"/>
      <c r="S139" s="6"/>
      <c r="T139" s="6"/>
    </row>
    <row r="140" spans="10:20" ht="30" x14ac:dyDescent="0.4">
      <c r="J140" s="7"/>
      <c r="K140" s="7"/>
      <c r="N140" s="6"/>
      <c r="O140" s="6"/>
      <c r="P140" s="6"/>
      <c r="Q140" s="6"/>
      <c r="R140" s="6"/>
      <c r="S140" s="6"/>
      <c r="T140" s="6"/>
    </row>
    <row r="141" spans="10:20" ht="30" x14ac:dyDescent="0.4">
      <c r="J141" s="7"/>
      <c r="K141" s="7"/>
      <c r="N141" s="6"/>
      <c r="O141" s="6"/>
      <c r="P141" s="6"/>
      <c r="Q141" s="6"/>
      <c r="R141" s="6"/>
      <c r="S141" s="6"/>
      <c r="T141" s="6"/>
    </row>
    <row r="142" spans="10:20" ht="30" x14ac:dyDescent="0.4">
      <c r="J142" s="7"/>
      <c r="K142" s="7"/>
      <c r="N142" s="6"/>
      <c r="O142" s="6"/>
      <c r="P142" s="6"/>
      <c r="Q142" s="6"/>
      <c r="R142" s="6"/>
      <c r="S142" s="6"/>
      <c r="T142" s="6"/>
    </row>
    <row r="143" spans="10:20" ht="30" x14ac:dyDescent="0.4">
      <c r="J143" s="7"/>
      <c r="K143" s="7"/>
      <c r="N143" s="6"/>
      <c r="O143" s="6"/>
      <c r="P143" s="6"/>
      <c r="Q143" s="6"/>
      <c r="R143" s="6"/>
      <c r="S143" s="6"/>
      <c r="T143" s="6"/>
    </row>
    <row r="144" spans="10:20" ht="30" x14ac:dyDescent="0.4">
      <c r="J144" s="7"/>
      <c r="K144" s="7"/>
      <c r="N144" s="6"/>
      <c r="O144" s="6"/>
      <c r="P144" s="6"/>
      <c r="Q144" s="6"/>
      <c r="R144" s="6"/>
      <c r="S144" s="6"/>
      <c r="T144" s="6"/>
    </row>
    <row r="145" spans="10:20" ht="30" x14ac:dyDescent="0.4">
      <c r="J145" s="7"/>
      <c r="K145" s="7"/>
      <c r="N145" s="6"/>
      <c r="O145" s="6"/>
      <c r="P145" s="6"/>
      <c r="Q145" s="6"/>
      <c r="R145" s="6"/>
      <c r="S145" s="6"/>
      <c r="T145" s="6"/>
    </row>
    <row r="146" spans="10:20" ht="30" x14ac:dyDescent="0.4">
      <c r="J146" s="7"/>
      <c r="K146" s="7"/>
      <c r="N146" s="6"/>
      <c r="O146" s="6"/>
      <c r="P146" s="6"/>
      <c r="Q146" s="6"/>
      <c r="R146" s="6"/>
      <c r="S146" s="6"/>
      <c r="T146" s="6"/>
    </row>
    <row r="147" spans="10:20" ht="30" x14ac:dyDescent="0.4">
      <c r="J147" s="7"/>
      <c r="K147" s="7"/>
      <c r="N147" s="6"/>
      <c r="O147" s="6"/>
      <c r="P147" s="6"/>
      <c r="Q147" s="6"/>
      <c r="R147" s="6"/>
      <c r="S147" s="6"/>
      <c r="T147" s="6"/>
    </row>
    <row r="148" spans="10:20" ht="30" x14ac:dyDescent="0.4">
      <c r="J148" s="7"/>
      <c r="K148" s="7"/>
      <c r="N148" s="6"/>
      <c r="O148" s="6"/>
      <c r="P148" s="6"/>
      <c r="Q148" s="6"/>
      <c r="R148" s="6"/>
      <c r="S148" s="6"/>
      <c r="T148" s="6"/>
    </row>
    <row r="149" spans="10:20" ht="30" x14ac:dyDescent="0.4">
      <c r="J149" s="7"/>
      <c r="K149" s="7"/>
      <c r="N149" s="6"/>
      <c r="O149" s="6"/>
      <c r="P149" s="6"/>
      <c r="Q149" s="6"/>
      <c r="R149" s="6"/>
      <c r="S149" s="6"/>
      <c r="T149" s="6"/>
    </row>
    <row r="150" spans="10:20" ht="30" x14ac:dyDescent="0.4">
      <c r="J150" s="7"/>
      <c r="K150" s="7"/>
      <c r="N150" s="6"/>
      <c r="O150" s="6"/>
      <c r="P150" s="6"/>
      <c r="Q150" s="6"/>
      <c r="R150" s="6"/>
      <c r="S150" s="6"/>
      <c r="T150" s="6"/>
    </row>
    <row r="151" spans="10:20" ht="30" x14ac:dyDescent="0.4">
      <c r="J151" s="7"/>
      <c r="K151" s="7"/>
      <c r="N151" s="6"/>
      <c r="O151" s="6"/>
      <c r="P151" s="6"/>
      <c r="Q151" s="6"/>
      <c r="R151" s="6"/>
      <c r="S151" s="6"/>
      <c r="T151" s="6"/>
    </row>
    <row r="152" spans="10:20" ht="30" x14ac:dyDescent="0.4">
      <c r="J152" s="7"/>
      <c r="K152" s="7"/>
      <c r="N152" s="6"/>
      <c r="O152" s="6"/>
      <c r="P152" s="6"/>
      <c r="Q152" s="6"/>
      <c r="R152" s="6"/>
      <c r="S152" s="6"/>
      <c r="T152" s="6"/>
    </row>
    <row r="153" spans="10:20" ht="30" x14ac:dyDescent="0.4">
      <c r="J153" s="7"/>
      <c r="K153" s="7"/>
      <c r="N153" s="6"/>
      <c r="O153" s="6"/>
      <c r="P153" s="6"/>
      <c r="Q153" s="6"/>
      <c r="R153" s="6"/>
      <c r="S153" s="6"/>
      <c r="T153" s="6"/>
    </row>
    <row r="154" spans="10:20" ht="30" x14ac:dyDescent="0.4">
      <c r="J154" s="7"/>
      <c r="K154" s="7"/>
      <c r="N154" s="6"/>
      <c r="O154" s="6"/>
      <c r="P154" s="6"/>
      <c r="Q154" s="6"/>
      <c r="R154" s="6"/>
      <c r="S154" s="6"/>
      <c r="T154" s="6"/>
    </row>
    <row r="155" spans="10:20" ht="30" x14ac:dyDescent="0.4">
      <c r="J155" s="7"/>
      <c r="K155" s="7"/>
      <c r="N155" s="6"/>
      <c r="O155" s="6"/>
      <c r="P155" s="6"/>
      <c r="Q155" s="6"/>
      <c r="R155" s="6"/>
      <c r="S155" s="6"/>
      <c r="T155" s="6"/>
    </row>
    <row r="156" spans="10:20" ht="30" x14ac:dyDescent="0.4">
      <c r="J156" s="7"/>
      <c r="K156" s="7"/>
      <c r="N156" s="6"/>
      <c r="O156" s="6"/>
      <c r="P156" s="6"/>
      <c r="Q156" s="6"/>
      <c r="R156" s="6"/>
      <c r="S156" s="6"/>
      <c r="T156" s="6"/>
    </row>
    <row r="157" spans="10:20" ht="30" x14ac:dyDescent="0.4">
      <c r="J157" s="7"/>
      <c r="K157" s="7"/>
      <c r="N157" s="6"/>
      <c r="O157" s="6"/>
      <c r="P157" s="6"/>
      <c r="Q157" s="6"/>
      <c r="R157" s="6"/>
      <c r="S157" s="6"/>
      <c r="T157" s="6"/>
    </row>
    <row r="158" spans="10:20" ht="30" x14ac:dyDescent="0.4">
      <c r="J158" s="7"/>
      <c r="K158" s="7"/>
      <c r="N158" s="6"/>
      <c r="O158" s="6"/>
      <c r="P158" s="6"/>
      <c r="Q158" s="6"/>
      <c r="R158" s="6"/>
      <c r="S158" s="6"/>
      <c r="T158" s="6"/>
    </row>
    <row r="159" spans="10:20" ht="30" x14ac:dyDescent="0.4">
      <c r="J159" s="7"/>
      <c r="K159" s="7"/>
      <c r="N159" s="6"/>
      <c r="O159" s="6"/>
      <c r="P159" s="6"/>
      <c r="Q159" s="6"/>
      <c r="R159" s="6"/>
      <c r="S159" s="6"/>
      <c r="T159" s="6"/>
    </row>
    <row r="160" spans="10:20" ht="30" x14ac:dyDescent="0.4">
      <c r="J160" s="7"/>
      <c r="K160" s="7"/>
      <c r="N160" s="6"/>
      <c r="O160" s="6"/>
      <c r="P160" s="6"/>
      <c r="Q160" s="6"/>
      <c r="R160" s="6"/>
      <c r="S160" s="6"/>
      <c r="T160" s="6"/>
    </row>
    <row r="161" spans="10:20" ht="30" x14ac:dyDescent="0.4">
      <c r="J161" s="7"/>
      <c r="K161" s="7"/>
      <c r="N161" s="6"/>
      <c r="O161" s="6"/>
      <c r="P161" s="6"/>
      <c r="Q161" s="6"/>
      <c r="R161" s="6"/>
      <c r="S161" s="6"/>
      <c r="T161" s="6"/>
    </row>
    <row r="162" spans="10:20" ht="30" x14ac:dyDescent="0.4">
      <c r="J162" s="7"/>
      <c r="K162" s="7"/>
      <c r="N162" s="6"/>
      <c r="O162" s="6"/>
      <c r="P162" s="6"/>
      <c r="Q162" s="6"/>
      <c r="R162" s="6"/>
      <c r="S162" s="6"/>
      <c r="T162" s="6"/>
    </row>
    <row r="163" spans="10:20" ht="30" x14ac:dyDescent="0.4">
      <c r="J163" s="7"/>
      <c r="K163" s="7"/>
      <c r="N163" s="6"/>
      <c r="O163" s="6"/>
      <c r="P163" s="6"/>
      <c r="Q163" s="6"/>
      <c r="R163" s="6"/>
      <c r="S163" s="6"/>
      <c r="T163" s="6"/>
    </row>
    <row r="164" spans="10:20" ht="30" x14ac:dyDescent="0.4">
      <c r="J164" s="7"/>
      <c r="K164" s="7"/>
      <c r="N164" s="6"/>
      <c r="O164" s="6"/>
      <c r="P164" s="6"/>
      <c r="Q164" s="6"/>
      <c r="R164" s="6"/>
      <c r="S164" s="6"/>
      <c r="T164" s="6"/>
    </row>
    <row r="165" spans="10:20" ht="30" x14ac:dyDescent="0.4">
      <c r="J165" s="7"/>
      <c r="K165" s="7"/>
      <c r="N165" s="6"/>
      <c r="O165" s="6"/>
      <c r="P165" s="6"/>
      <c r="Q165" s="6"/>
      <c r="R165" s="6"/>
      <c r="S165" s="6"/>
      <c r="T165" s="6"/>
    </row>
    <row r="166" spans="10:20" ht="30" x14ac:dyDescent="0.4">
      <c r="J166" s="7"/>
      <c r="K166" s="7"/>
      <c r="N166" s="6"/>
      <c r="O166" s="6"/>
      <c r="P166" s="6"/>
      <c r="Q166" s="6"/>
      <c r="R166" s="6"/>
      <c r="S166" s="6"/>
      <c r="T166" s="6"/>
    </row>
    <row r="167" spans="10:20" ht="30" x14ac:dyDescent="0.4">
      <c r="J167" s="7"/>
      <c r="K167" s="7"/>
      <c r="N167" s="6"/>
      <c r="O167" s="6"/>
      <c r="P167" s="6"/>
      <c r="Q167" s="6"/>
      <c r="R167" s="6"/>
      <c r="S167" s="6"/>
      <c r="T167" s="6"/>
    </row>
    <row r="168" spans="10:20" ht="30" x14ac:dyDescent="0.4">
      <c r="J168" s="7"/>
      <c r="K168" s="7"/>
      <c r="N168" s="6"/>
      <c r="O168" s="6"/>
      <c r="P168" s="6"/>
      <c r="Q168" s="6"/>
      <c r="R168" s="6"/>
      <c r="S168" s="6"/>
      <c r="T168" s="6"/>
    </row>
    <row r="169" spans="10:20" ht="30" x14ac:dyDescent="0.4">
      <c r="J169" s="7"/>
      <c r="K169" s="7"/>
      <c r="N169" s="6"/>
      <c r="O169" s="6"/>
      <c r="P169" s="6"/>
      <c r="Q169" s="6"/>
      <c r="R169" s="6"/>
      <c r="S169" s="6"/>
      <c r="T169" s="6"/>
    </row>
    <row r="170" spans="10:20" ht="30" x14ac:dyDescent="0.4">
      <c r="J170" s="7"/>
      <c r="K170" s="7"/>
      <c r="N170" s="6"/>
      <c r="O170" s="6"/>
      <c r="P170" s="6"/>
      <c r="Q170" s="6"/>
      <c r="R170" s="6"/>
      <c r="S170" s="6"/>
      <c r="T170" s="6"/>
    </row>
    <row r="171" spans="10:20" ht="30" x14ac:dyDescent="0.4">
      <c r="J171" s="7"/>
      <c r="K171" s="7"/>
      <c r="N171" s="6"/>
      <c r="O171" s="6"/>
      <c r="P171" s="6"/>
      <c r="Q171" s="6"/>
      <c r="R171" s="6"/>
      <c r="S171" s="6"/>
      <c r="T171" s="6"/>
    </row>
    <row r="172" spans="10:20" ht="30" x14ac:dyDescent="0.4">
      <c r="J172" s="7"/>
      <c r="K172" s="7"/>
      <c r="N172" s="6"/>
      <c r="O172" s="6"/>
      <c r="P172" s="6"/>
      <c r="Q172" s="6"/>
      <c r="R172" s="6"/>
      <c r="S172" s="6"/>
      <c r="T172" s="6"/>
    </row>
    <row r="173" spans="10:20" x14ac:dyDescent="0.3">
      <c r="N173" s="6"/>
      <c r="O173" s="6"/>
      <c r="P173" s="6"/>
      <c r="Q173" s="6"/>
      <c r="R173" s="6"/>
      <c r="S173" s="6"/>
      <c r="T173" s="6"/>
    </row>
    <row r="174" spans="10:20" x14ac:dyDescent="0.3">
      <c r="N174" s="6"/>
      <c r="O174" s="6"/>
      <c r="P174" s="6"/>
      <c r="Q174" s="6"/>
      <c r="R174" s="6"/>
      <c r="S174" s="6"/>
      <c r="T174" s="6"/>
    </row>
    <row r="175" spans="10:20" x14ac:dyDescent="0.3">
      <c r="N175" s="6"/>
      <c r="O175" s="6"/>
      <c r="P175" s="6"/>
      <c r="Q175" s="6"/>
      <c r="R175" s="6"/>
      <c r="S175" s="6"/>
      <c r="T175" s="6"/>
    </row>
    <row r="176" spans="10:20" x14ac:dyDescent="0.3">
      <c r="N176" s="6"/>
      <c r="O176" s="6"/>
      <c r="P176" s="6"/>
      <c r="Q176" s="6"/>
      <c r="R176" s="6"/>
      <c r="S176" s="6"/>
      <c r="T176" s="6"/>
    </row>
    <row r="177" spans="14:20" x14ac:dyDescent="0.3">
      <c r="N177" s="6"/>
      <c r="O177" s="6"/>
      <c r="P177" s="6"/>
      <c r="Q177" s="6"/>
      <c r="R177" s="6"/>
      <c r="S177" s="6"/>
      <c r="T177" s="6"/>
    </row>
    <row r="178" spans="14:20" x14ac:dyDescent="0.3">
      <c r="N178" s="6"/>
      <c r="O178" s="6"/>
      <c r="P178" s="6"/>
      <c r="Q178" s="6"/>
      <c r="R178" s="6"/>
      <c r="S178" s="6"/>
      <c r="T178" s="6"/>
    </row>
    <row r="179" spans="14:20" x14ac:dyDescent="0.3">
      <c r="N179" s="6"/>
      <c r="O179" s="6"/>
      <c r="P179" s="6"/>
      <c r="Q179" s="6"/>
      <c r="R179" s="6"/>
      <c r="S179" s="6"/>
      <c r="T179" s="6"/>
    </row>
    <row r="180" spans="14:20" x14ac:dyDescent="0.3">
      <c r="N180" s="6"/>
      <c r="O180" s="6"/>
      <c r="P180" s="6"/>
      <c r="Q180" s="6"/>
      <c r="R180" s="6"/>
      <c r="S180" s="6"/>
      <c r="T180" s="6"/>
    </row>
    <row r="181" spans="14:20" x14ac:dyDescent="0.3">
      <c r="N181" s="6"/>
      <c r="O181" s="6"/>
      <c r="P181" s="6"/>
      <c r="Q181" s="6"/>
      <c r="R181" s="6"/>
      <c r="S181" s="6"/>
      <c r="T181" s="6"/>
    </row>
    <row r="182" spans="14:20" x14ac:dyDescent="0.3">
      <c r="N182" s="6"/>
      <c r="O182" s="6"/>
      <c r="P182" s="6"/>
      <c r="Q182" s="6"/>
      <c r="R182" s="6"/>
      <c r="S182" s="6"/>
      <c r="T182" s="6"/>
    </row>
    <row r="183" spans="14:20" x14ac:dyDescent="0.3">
      <c r="N183" s="6"/>
      <c r="O183" s="6"/>
      <c r="P183" s="6"/>
      <c r="Q183" s="6"/>
      <c r="R183" s="6"/>
      <c r="S183" s="6"/>
      <c r="T183" s="6"/>
    </row>
    <row r="184" spans="14:20" x14ac:dyDescent="0.3">
      <c r="N184" s="6"/>
      <c r="O184" s="6"/>
      <c r="P184" s="6"/>
      <c r="Q184" s="6"/>
      <c r="R184" s="6"/>
      <c r="S184" s="6"/>
      <c r="T184" s="6"/>
    </row>
    <row r="185" spans="14:20" x14ac:dyDescent="0.3">
      <c r="N185" s="6"/>
      <c r="O185" s="6"/>
      <c r="P185" s="6"/>
      <c r="Q185" s="6"/>
      <c r="R185" s="6"/>
      <c r="S185" s="6"/>
      <c r="T185" s="6"/>
    </row>
    <row r="186" spans="14:20" x14ac:dyDescent="0.3">
      <c r="N186" s="6"/>
      <c r="O186" s="6"/>
      <c r="P186" s="6"/>
      <c r="Q186" s="6"/>
      <c r="R186" s="6"/>
      <c r="S186" s="6"/>
      <c r="T186" s="6"/>
    </row>
    <row r="187" spans="14:20" x14ac:dyDescent="0.3">
      <c r="N187" s="6"/>
      <c r="O187" s="6"/>
      <c r="P187" s="6"/>
      <c r="Q187" s="6"/>
      <c r="R187" s="6"/>
      <c r="S187" s="6"/>
      <c r="T187" s="6"/>
    </row>
    <row r="188" spans="14:20" x14ac:dyDescent="0.3">
      <c r="N188" s="6"/>
      <c r="O188" s="6"/>
      <c r="P188" s="6"/>
      <c r="Q188" s="6"/>
      <c r="R188" s="6"/>
      <c r="S188" s="6"/>
      <c r="T188" s="6"/>
    </row>
    <row r="189" spans="14:20" x14ac:dyDescent="0.3">
      <c r="N189" s="6"/>
      <c r="O189" s="6"/>
      <c r="P189" s="6"/>
      <c r="Q189" s="6"/>
      <c r="R189" s="6"/>
      <c r="S189" s="6"/>
      <c r="T189" s="6"/>
    </row>
    <row r="190" spans="14:20" x14ac:dyDescent="0.3">
      <c r="N190" s="6"/>
      <c r="O190" s="6"/>
      <c r="P190" s="6"/>
      <c r="Q190" s="6"/>
      <c r="R190" s="6"/>
      <c r="S190" s="6"/>
      <c r="T190" s="6"/>
    </row>
    <row r="191" spans="14:20" x14ac:dyDescent="0.3">
      <c r="N191" s="6"/>
      <c r="O191" s="6"/>
      <c r="P191" s="6"/>
      <c r="Q191" s="6"/>
      <c r="R191" s="6"/>
      <c r="S191" s="6"/>
      <c r="T191" s="6"/>
    </row>
    <row r="192" spans="14:20" x14ac:dyDescent="0.3">
      <c r="N192" s="6"/>
      <c r="O192" s="6"/>
      <c r="P192" s="6"/>
      <c r="Q192" s="6"/>
      <c r="R192" s="6"/>
      <c r="S192" s="6"/>
      <c r="T192" s="6"/>
    </row>
    <row r="193" spans="14:20" x14ac:dyDescent="0.3">
      <c r="N193" s="6"/>
      <c r="O193" s="6"/>
      <c r="P193" s="6"/>
      <c r="Q193" s="6"/>
      <c r="R193" s="6"/>
      <c r="S193" s="6"/>
      <c r="T193" s="6"/>
    </row>
    <row r="194" spans="14:20" x14ac:dyDescent="0.3">
      <c r="N194" s="6"/>
      <c r="O194" s="6"/>
      <c r="P194" s="6"/>
      <c r="Q194" s="6"/>
      <c r="R194" s="6"/>
      <c r="S194" s="6"/>
      <c r="T194" s="6"/>
    </row>
    <row r="195" spans="14:20" x14ac:dyDescent="0.3">
      <c r="N195" s="6"/>
      <c r="O195" s="6"/>
      <c r="P195" s="6"/>
      <c r="Q195" s="6"/>
      <c r="R195" s="6"/>
      <c r="S195" s="6"/>
      <c r="T195" s="6"/>
    </row>
    <row r="196" spans="14:20" x14ac:dyDescent="0.3">
      <c r="N196" s="6"/>
      <c r="O196" s="6"/>
      <c r="P196" s="6"/>
      <c r="Q196" s="6"/>
      <c r="R196" s="6"/>
      <c r="S196" s="6"/>
      <c r="T196" s="6"/>
    </row>
    <row r="197" spans="14:20" x14ac:dyDescent="0.3">
      <c r="N197" s="6"/>
      <c r="O197" s="6"/>
      <c r="P197" s="6"/>
      <c r="Q197" s="6"/>
      <c r="R197" s="6"/>
      <c r="S197" s="6"/>
      <c r="T197" s="6"/>
    </row>
    <row r="198" spans="14:20" x14ac:dyDescent="0.3">
      <c r="N198" s="6"/>
      <c r="O198" s="6"/>
      <c r="P198" s="6"/>
      <c r="Q198" s="6"/>
      <c r="R198" s="6"/>
      <c r="S198" s="6"/>
      <c r="T198" s="6"/>
    </row>
    <row r="199" spans="14:20" x14ac:dyDescent="0.3">
      <c r="N199" s="6"/>
      <c r="O199" s="6"/>
      <c r="P199" s="6"/>
      <c r="Q199" s="6"/>
      <c r="R199" s="6"/>
      <c r="S199" s="6"/>
      <c r="T199" s="6"/>
    </row>
    <row r="200" spans="14:20" x14ac:dyDescent="0.3">
      <c r="N200" s="6"/>
      <c r="O200" s="6"/>
      <c r="P200" s="6"/>
      <c r="Q200" s="6"/>
      <c r="R200" s="6"/>
      <c r="S200" s="6"/>
      <c r="T200" s="6"/>
    </row>
    <row r="201" spans="14:20" x14ac:dyDescent="0.3">
      <c r="N201" s="6"/>
      <c r="O201" s="6"/>
      <c r="P201" s="6"/>
      <c r="Q201" s="6"/>
      <c r="R201" s="6"/>
      <c r="S201" s="6"/>
      <c r="T201" s="6"/>
    </row>
    <row r="202" spans="14:20" x14ac:dyDescent="0.3">
      <c r="N202" s="6"/>
      <c r="O202" s="6"/>
      <c r="P202" s="6"/>
      <c r="Q202" s="6"/>
      <c r="R202" s="6"/>
      <c r="S202" s="6"/>
      <c r="T202" s="6"/>
    </row>
    <row r="203" spans="14:20" x14ac:dyDescent="0.3">
      <c r="N203" s="6"/>
      <c r="O203" s="6"/>
      <c r="P203" s="6"/>
      <c r="Q203" s="6"/>
      <c r="R203" s="6"/>
      <c r="S203" s="6"/>
      <c r="T203" s="6"/>
    </row>
    <row r="204" spans="14:20" x14ac:dyDescent="0.3">
      <c r="N204" s="6"/>
      <c r="O204" s="6"/>
      <c r="P204" s="6"/>
      <c r="Q204" s="6"/>
      <c r="R204" s="6"/>
      <c r="S204" s="6"/>
      <c r="T204" s="6"/>
    </row>
    <row r="205" spans="14:20" x14ac:dyDescent="0.3">
      <c r="N205" s="6"/>
      <c r="O205" s="6"/>
      <c r="P205" s="6"/>
      <c r="Q205" s="6"/>
      <c r="R205" s="6"/>
      <c r="S205" s="6"/>
      <c r="T205" s="6"/>
    </row>
    <row r="206" spans="14:20" x14ac:dyDescent="0.3">
      <c r="N206" s="6"/>
      <c r="O206" s="6"/>
      <c r="P206" s="6"/>
      <c r="Q206" s="6"/>
      <c r="R206" s="6"/>
      <c r="S206" s="6"/>
      <c r="T206" s="6"/>
    </row>
    <row r="207" spans="14:20" x14ac:dyDescent="0.3">
      <c r="N207" s="6"/>
      <c r="O207" s="6"/>
      <c r="P207" s="6"/>
      <c r="Q207" s="6"/>
      <c r="R207" s="6"/>
      <c r="S207" s="6"/>
      <c r="T207" s="6"/>
    </row>
    <row r="208" spans="14:20" x14ac:dyDescent="0.3">
      <c r="N208" s="6"/>
      <c r="O208" s="6"/>
      <c r="P208" s="6"/>
      <c r="Q208" s="6"/>
      <c r="R208" s="6"/>
      <c r="S208" s="6"/>
      <c r="T208" s="6"/>
    </row>
    <row r="209" spans="14:20" x14ac:dyDescent="0.3">
      <c r="N209" s="6"/>
      <c r="O209" s="6"/>
      <c r="P209" s="6"/>
      <c r="Q209" s="6"/>
      <c r="R209" s="6"/>
      <c r="S209" s="6"/>
      <c r="T209" s="6"/>
    </row>
    <row r="210" spans="14:20" x14ac:dyDescent="0.3">
      <c r="N210" s="6"/>
      <c r="O210" s="6"/>
      <c r="P210" s="6"/>
      <c r="Q210" s="6"/>
      <c r="R210" s="6"/>
      <c r="S210" s="6"/>
      <c r="T210" s="6"/>
    </row>
    <row r="211" spans="14:20" x14ac:dyDescent="0.3">
      <c r="N211" s="6"/>
      <c r="O211" s="6"/>
      <c r="P211" s="6"/>
      <c r="Q211" s="6"/>
      <c r="R211" s="6"/>
      <c r="S211" s="6"/>
      <c r="T211" s="6"/>
    </row>
    <row r="212" spans="14:20" x14ac:dyDescent="0.3">
      <c r="N212" s="6"/>
      <c r="O212" s="6"/>
      <c r="P212" s="6"/>
      <c r="Q212" s="6"/>
      <c r="R212" s="6"/>
      <c r="S212" s="6"/>
      <c r="T212" s="6"/>
    </row>
    <row r="213" spans="14:20" x14ac:dyDescent="0.3">
      <c r="N213" s="6"/>
      <c r="O213" s="6"/>
      <c r="P213" s="6"/>
      <c r="Q213" s="6"/>
      <c r="R213" s="6"/>
      <c r="S213" s="6"/>
      <c r="T213" s="6"/>
    </row>
  </sheetData>
  <mergeCells count="28">
    <mergeCell ref="L14:L15"/>
    <mergeCell ref="H1:L1"/>
    <mergeCell ref="H2:H3"/>
    <mergeCell ref="C4:D4"/>
    <mergeCell ref="E4:H4"/>
    <mergeCell ref="C5:D5"/>
    <mergeCell ref="E5:H5"/>
    <mergeCell ref="I5:J5"/>
    <mergeCell ref="B7:D7"/>
    <mergeCell ref="G7:J8"/>
    <mergeCell ref="K7:K8"/>
    <mergeCell ref="L7:L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s>
  <conditionalFormatting sqref="E4:H6 G28:I28 G27 K3">
    <cfRule type="cellIs" dxfId="20" priority="21" stopIfTrue="1" operator="equal">
      <formula>0</formula>
    </cfRule>
  </conditionalFormatting>
  <conditionalFormatting sqref="A16:A20 A23:A26 A9:A13">
    <cfRule type="cellIs" dxfId="19" priority="20" stopIfTrue="1" operator="greaterThan">
      <formula>0</formula>
    </cfRule>
  </conditionalFormatting>
  <conditionalFormatting sqref="T9 T23">
    <cfRule type="expression" dxfId="18" priority="19" stopIfTrue="1">
      <formula>S10&lt;&gt;T9</formula>
    </cfRule>
  </conditionalFormatting>
  <conditionalFormatting sqref="S10">
    <cfRule type="expression" dxfId="17" priority="18" stopIfTrue="1">
      <formula>$S$10&lt;&gt;$T$9</formula>
    </cfRule>
  </conditionalFormatting>
  <conditionalFormatting sqref="S11 U9">
    <cfRule type="expression" dxfId="16" priority="17" stopIfTrue="1">
      <formula>$U$9&lt;&gt;$S$11</formula>
    </cfRule>
  </conditionalFormatting>
  <conditionalFormatting sqref="V9 S12:S13">
    <cfRule type="expression" dxfId="15" priority="16" stopIfTrue="1">
      <formula>$V$9&lt;&gt;$S$12</formula>
    </cfRule>
  </conditionalFormatting>
  <conditionalFormatting sqref="T11 U10">
    <cfRule type="expression" dxfId="14" priority="15" stopIfTrue="1">
      <formula>$U$10&lt;&gt;$T$11</formula>
    </cfRule>
  </conditionalFormatting>
  <conditionalFormatting sqref="V10 T12:T13">
    <cfRule type="expression" dxfId="13" priority="14" stopIfTrue="1">
      <formula>$V$10&lt;&gt;$T$12</formula>
    </cfRule>
  </conditionalFormatting>
  <conditionalFormatting sqref="V11 U12:U13">
    <cfRule type="expression" dxfId="12" priority="13" stopIfTrue="1">
      <formula>$V$11&lt;&gt;$U$12</formula>
    </cfRule>
  </conditionalFormatting>
  <conditionalFormatting sqref="T16 S17">
    <cfRule type="expression" dxfId="11" priority="12" stopIfTrue="1">
      <formula>$S$17&lt;&gt;$T$16</formula>
    </cfRule>
  </conditionalFormatting>
  <conditionalFormatting sqref="U16 S18">
    <cfRule type="expression" dxfId="10" priority="11" stopIfTrue="1">
      <formula>$U$16&lt;&gt;$S$18</formula>
    </cfRule>
  </conditionalFormatting>
  <conditionalFormatting sqref="V16 S19:S20">
    <cfRule type="expression" dxfId="9" priority="10" stopIfTrue="1">
      <formula>$V$16&lt;&gt;$S$19</formula>
    </cfRule>
  </conditionalFormatting>
  <conditionalFormatting sqref="U17 T18">
    <cfRule type="expression" dxfId="8" priority="9" stopIfTrue="1">
      <formula>$U$17&lt;&gt;$T$18</formula>
    </cfRule>
  </conditionalFormatting>
  <conditionalFormatting sqref="V17 T19:T20">
    <cfRule type="expression" dxfId="7" priority="8" stopIfTrue="1">
      <formula>$V$17&lt;&gt;$T$19</formula>
    </cfRule>
  </conditionalFormatting>
  <conditionalFormatting sqref="V18 U19:U20">
    <cfRule type="expression" dxfId="6" priority="7" stopIfTrue="1">
      <formula>$V$18&lt;&gt;$U$19</formula>
    </cfRule>
  </conditionalFormatting>
  <conditionalFormatting sqref="U23 S25">
    <cfRule type="expression" dxfId="5" priority="6" stopIfTrue="1">
      <formula>$U$23&lt;&gt;$S$25</formula>
    </cfRule>
  </conditionalFormatting>
  <conditionalFormatting sqref="V23 S26">
    <cfRule type="expression" dxfId="4" priority="5" stopIfTrue="1">
      <formula>$V$23&lt;&gt;$S$26</formula>
    </cfRule>
  </conditionalFormatting>
  <conditionalFormatting sqref="S24">
    <cfRule type="expression" dxfId="3" priority="4" stopIfTrue="1">
      <formula>T23&lt;&gt;S24</formula>
    </cfRule>
  </conditionalFormatting>
  <conditionalFormatting sqref="U24 T25">
    <cfRule type="expression" dxfId="2" priority="3" stopIfTrue="1">
      <formula>$U$24&lt;&gt;$T$25</formula>
    </cfRule>
  </conditionalFormatting>
  <conditionalFormatting sqref="V24 T26">
    <cfRule type="expression" dxfId="1" priority="2" stopIfTrue="1">
      <formula>$V$24&lt;&gt;$T$26</formula>
    </cfRule>
  </conditionalFormatting>
  <conditionalFormatting sqref="V25 U26">
    <cfRule type="expression" dxfId="0"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9"/>
  <sheetViews>
    <sheetView tabSelected="1" workbookViewId="0">
      <selection activeCell="L8" sqref="L8"/>
    </sheetView>
  </sheetViews>
  <sheetFormatPr defaultColWidth="10.42578125" defaultRowHeight="12.75" x14ac:dyDescent="0.2"/>
  <cols>
    <col min="1" max="1" width="10.42578125" style="172"/>
    <col min="2" max="2" width="3.7109375" style="172" customWidth="1"/>
    <col min="3" max="3" width="9.7109375" style="172" customWidth="1"/>
    <col min="4" max="4" width="18" style="172" customWidth="1"/>
    <col min="5" max="5" width="11.85546875" style="172" customWidth="1"/>
    <col min="6" max="6" width="13.42578125" style="172" customWidth="1"/>
    <col min="7" max="7" width="13.85546875" style="172" customWidth="1"/>
    <col min="8" max="8" width="12.5703125" style="172" customWidth="1"/>
    <col min="9" max="9" width="11.85546875" style="172" customWidth="1"/>
    <col min="10" max="10" width="13.140625" style="172" customWidth="1"/>
    <col min="11" max="249" width="9.140625" style="172" customWidth="1"/>
    <col min="250" max="250" width="9.28515625" style="172" customWidth="1"/>
    <col min="251" max="251" width="11.42578125" style="172" customWidth="1"/>
    <col min="252" max="252" width="10.5703125" style="172" customWidth="1"/>
    <col min="253" max="254" width="10.42578125" style="172"/>
    <col min="255" max="255" width="11.42578125" style="172" customWidth="1"/>
    <col min="256" max="256" width="10.5703125" style="172" customWidth="1"/>
    <col min="257" max="257" width="10.42578125" style="172"/>
    <col min="258" max="258" width="3.7109375" style="172" customWidth="1"/>
    <col min="259" max="259" width="9.28515625" style="172" customWidth="1"/>
    <col min="260" max="260" width="8.42578125" style="172" customWidth="1"/>
    <col min="261" max="261" width="8.140625" style="172" customWidth="1"/>
    <col min="262" max="262" width="13.42578125" style="172" customWidth="1"/>
    <col min="263" max="263" width="13.85546875" style="172" customWidth="1"/>
    <col min="264" max="264" width="12.5703125" style="172" customWidth="1"/>
    <col min="265" max="265" width="11.85546875" style="172" customWidth="1"/>
    <col min="266" max="266" width="13.140625" style="172" customWidth="1"/>
    <col min="267" max="505" width="9.140625" style="172" customWidth="1"/>
    <col min="506" max="506" width="9.28515625" style="172" customWidth="1"/>
    <col min="507" max="507" width="11.42578125" style="172" customWidth="1"/>
    <col min="508" max="508" width="10.5703125" style="172" customWidth="1"/>
    <col min="509" max="510" width="10.42578125" style="172"/>
    <col min="511" max="511" width="11.42578125" style="172" customWidth="1"/>
    <col min="512" max="512" width="10.5703125" style="172" customWidth="1"/>
    <col min="513" max="513" width="10.42578125" style="172"/>
    <col min="514" max="514" width="3.7109375" style="172" customWidth="1"/>
    <col min="515" max="515" width="9.28515625" style="172" customWidth="1"/>
    <col min="516" max="516" width="8.42578125" style="172" customWidth="1"/>
    <col min="517" max="517" width="8.140625" style="172" customWidth="1"/>
    <col min="518" max="518" width="13.42578125" style="172" customWidth="1"/>
    <col min="519" max="519" width="13.85546875" style="172" customWidth="1"/>
    <col min="520" max="520" width="12.5703125" style="172" customWidth="1"/>
    <col min="521" max="521" width="11.85546875" style="172" customWidth="1"/>
    <col min="522" max="522" width="13.140625" style="172" customWidth="1"/>
    <col min="523" max="761" width="9.140625" style="172" customWidth="1"/>
    <col min="762" max="762" width="9.28515625" style="172" customWidth="1"/>
    <col min="763" max="763" width="11.42578125" style="172" customWidth="1"/>
    <col min="764" max="764" width="10.5703125" style="172" customWidth="1"/>
    <col min="765" max="766" width="10.42578125" style="172"/>
    <col min="767" max="767" width="11.42578125" style="172" customWidth="1"/>
    <col min="768" max="768" width="10.5703125" style="172" customWidth="1"/>
    <col min="769" max="769" width="10.42578125" style="172"/>
    <col min="770" max="770" width="3.7109375" style="172" customWidth="1"/>
    <col min="771" max="771" width="9.28515625" style="172" customWidth="1"/>
    <col min="772" max="772" width="8.42578125" style="172" customWidth="1"/>
    <col min="773" max="773" width="8.140625" style="172" customWidth="1"/>
    <col min="774" max="774" width="13.42578125" style="172" customWidth="1"/>
    <col min="775" max="775" width="13.85546875" style="172" customWidth="1"/>
    <col min="776" max="776" width="12.5703125" style="172" customWidth="1"/>
    <col min="777" max="777" width="11.85546875" style="172" customWidth="1"/>
    <col min="778" max="778" width="13.140625" style="172" customWidth="1"/>
    <col min="779" max="1017" width="9.140625" style="172" customWidth="1"/>
    <col min="1018" max="1018" width="9.28515625" style="172" customWidth="1"/>
    <col min="1019" max="1019" width="11.42578125" style="172" customWidth="1"/>
    <col min="1020" max="1020" width="10.5703125" style="172" customWidth="1"/>
    <col min="1021" max="1022" width="10.42578125" style="172"/>
    <col min="1023" max="1023" width="11.42578125" style="172" customWidth="1"/>
    <col min="1024" max="1024" width="10.5703125" style="172" customWidth="1"/>
    <col min="1025" max="1025" width="10.42578125" style="172"/>
    <col min="1026" max="1026" width="3.7109375" style="172" customWidth="1"/>
    <col min="1027" max="1027" width="9.28515625" style="172" customWidth="1"/>
    <col min="1028" max="1028" width="8.42578125" style="172" customWidth="1"/>
    <col min="1029" max="1029" width="8.140625" style="172" customWidth="1"/>
    <col min="1030" max="1030" width="13.42578125" style="172" customWidth="1"/>
    <col min="1031" max="1031" width="13.85546875" style="172" customWidth="1"/>
    <col min="1032" max="1032" width="12.5703125" style="172" customWidth="1"/>
    <col min="1033" max="1033" width="11.85546875" style="172" customWidth="1"/>
    <col min="1034" max="1034" width="13.140625" style="172" customWidth="1"/>
    <col min="1035" max="1273" width="9.140625" style="172" customWidth="1"/>
    <col min="1274" max="1274" width="9.28515625" style="172" customWidth="1"/>
    <col min="1275" max="1275" width="11.42578125" style="172" customWidth="1"/>
    <col min="1276" max="1276" width="10.5703125" style="172" customWidth="1"/>
    <col min="1277" max="1278" width="10.42578125" style="172"/>
    <col min="1279" max="1279" width="11.42578125" style="172" customWidth="1"/>
    <col min="1280" max="1280" width="10.5703125" style="172" customWidth="1"/>
    <col min="1281" max="1281" width="10.42578125" style="172"/>
    <col min="1282" max="1282" width="3.7109375" style="172" customWidth="1"/>
    <col min="1283" max="1283" width="9.28515625" style="172" customWidth="1"/>
    <col min="1284" max="1284" width="8.42578125" style="172" customWidth="1"/>
    <col min="1285" max="1285" width="8.140625" style="172" customWidth="1"/>
    <col min="1286" max="1286" width="13.42578125" style="172" customWidth="1"/>
    <col min="1287" max="1287" width="13.85546875" style="172" customWidth="1"/>
    <col min="1288" max="1288" width="12.5703125" style="172" customWidth="1"/>
    <col min="1289" max="1289" width="11.85546875" style="172" customWidth="1"/>
    <col min="1290" max="1290" width="13.140625" style="172" customWidth="1"/>
    <col min="1291" max="1529" width="9.140625" style="172" customWidth="1"/>
    <col min="1530" max="1530" width="9.28515625" style="172" customWidth="1"/>
    <col min="1531" max="1531" width="11.42578125" style="172" customWidth="1"/>
    <col min="1532" max="1532" width="10.5703125" style="172" customWidth="1"/>
    <col min="1533" max="1534" width="10.42578125" style="172"/>
    <col min="1535" max="1535" width="11.42578125" style="172" customWidth="1"/>
    <col min="1536" max="1536" width="10.5703125" style="172" customWidth="1"/>
    <col min="1537" max="1537" width="10.42578125" style="172"/>
    <col min="1538" max="1538" width="3.7109375" style="172" customWidth="1"/>
    <col min="1539" max="1539" width="9.28515625" style="172" customWidth="1"/>
    <col min="1540" max="1540" width="8.42578125" style="172" customWidth="1"/>
    <col min="1541" max="1541" width="8.140625" style="172" customWidth="1"/>
    <col min="1542" max="1542" width="13.42578125" style="172" customWidth="1"/>
    <col min="1543" max="1543" width="13.85546875" style="172" customWidth="1"/>
    <col min="1544" max="1544" width="12.5703125" style="172" customWidth="1"/>
    <col min="1545" max="1545" width="11.85546875" style="172" customWidth="1"/>
    <col min="1546" max="1546" width="13.140625" style="172" customWidth="1"/>
    <col min="1547" max="1785" width="9.140625" style="172" customWidth="1"/>
    <col min="1786" max="1786" width="9.28515625" style="172" customWidth="1"/>
    <col min="1787" max="1787" width="11.42578125" style="172" customWidth="1"/>
    <col min="1788" max="1788" width="10.5703125" style="172" customWidth="1"/>
    <col min="1789" max="1790" width="10.42578125" style="172"/>
    <col min="1791" max="1791" width="11.42578125" style="172" customWidth="1"/>
    <col min="1792" max="1792" width="10.5703125" style="172" customWidth="1"/>
    <col min="1793" max="1793" width="10.42578125" style="172"/>
    <col min="1794" max="1794" width="3.7109375" style="172" customWidth="1"/>
    <col min="1795" max="1795" width="9.28515625" style="172" customWidth="1"/>
    <col min="1796" max="1796" width="8.42578125" style="172" customWidth="1"/>
    <col min="1797" max="1797" width="8.140625" style="172" customWidth="1"/>
    <col min="1798" max="1798" width="13.42578125" style="172" customWidth="1"/>
    <col min="1799" max="1799" width="13.85546875" style="172" customWidth="1"/>
    <col min="1800" max="1800" width="12.5703125" style="172" customWidth="1"/>
    <col min="1801" max="1801" width="11.85546875" style="172" customWidth="1"/>
    <col min="1802" max="1802" width="13.140625" style="172" customWidth="1"/>
    <col min="1803" max="2041" width="9.140625" style="172" customWidth="1"/>
    <col min="2042" max="2042" width="9.28515625" style="172" customWidth="1"/>
    <col min="2043" max="2043" width="11.42578125" style="172" customWidth="1"/>
    <col min="2044" max="2044" width="10.5703125" style="172" customWidth="1"/>
    <col min="2045" max="2046" width="10.42578125" style="172"/>
    <col min="2047" max="2047" width="11.42578125" style="172" customWidth="1"/>
    <col min="2048" max="2048" width="10.5703125" style="172" customWidth="1"/>
    <col min="2049" max="2049" width="10.42578125" style="172"/>
    <col min="2050" max="2050" width="3.7109375" style="172" customWidth="1"/>
    <col min="2051" max="2051" width="9.28515625" style="172" customWidth="1"/>
    <col min="2052" max="2052" width="8.42578125" style="172" customWidth="1"/>
    <col min="2053" max="2053" width="8.140625" style="172" customWidth="1"/>
    <col min="2054" max="2054" width="13.42578125" style="172" customWidth="1"/>
    <col min="2055" max="2055" width="13.85546875" style="172" customWidth="1"/>
    <col min="2056" max="2056" width="12.5703125" style="172" customWidth="1"/>
    <col min="2057" max="2057" width="11.85546875" style="172" customWidth="1"/>
    <col min="2058" max="2058" width="13.140625" style="172" customWidth="1"/>
    <col min="2059" max="2297" width="9.140625" style="172" customWidth="1"/>
    <col min="2298" max="2298" width="9.28515625" style="172" customWidth="1"/>
    <col min="2299" max="2299" width="11.42578125" style="172" customWidth="1"/>
    <col min="2300" max="2300" width="10.5703125" style="172" customWidth="1"/>
    <col min="2301" max="2302" width="10.42578125" style="172"/>
    <col min="2303" max="2303" width="11.42578125" style="172" customWidth="1"/>
    <col min="2304" max="2304" width="10.5703125" style="172" customWidth="1"/>
    <col min="2305" max="2305" width="10.42578125" style="172"/>
    <col min="2306" max="2306" width="3.7109375" style="172" customWidth="1"/>
    <col min="2307" max="2307" width="9.28515625" style="172" customWidth="1"/>
    <col min="2308" max="2308" width="8.42578125" style="172" customWidth="1"/>
    <col min="2309" max="2309" width="8.140625" style="172" customWidth="1"/>
    <col min="2310" max="2310" width="13.42578125" style="172" customWidth="1"/>
    <col min="2311" max="2311" width="13.85546875" style="172" customWidth="1"/>
    <col min="2312" max="2312" width="12.5703125" style="172" customWidth="1"/>
    <col min="2313" max="2313" width="11.85546875" style="172" customWidth="1"/>
    <col min="2314" max="2314" width="13.140625" style="172" customWidth="1"/>
    <col min="2315" max="2553" width="9.140625" style="172" customWidth="1"/>
    <col min="2554" max="2554" width="9.28515625" style="172" customWidth="1"/>
    <col min="2555" max="2555" width="11.42578125" style="172" customWidth="1"/>
    <col min="2556" max="2556" width="10.5703125" style="172" customWidth="1"/>
    <col min="2557" max="2558" width="10.42578125" style="172"/>
    <col min="2559" max="2559" width="11.42578125" style="172" customWidth="1"/>
    <col min="2560" max="2560" width="10.5703125" style="172" customWidth="1"/>
    <col min="2561" max="2561" width="10.42578125" style="172"/>
    <col min="2562" max="2562" width="3.7109375" style="172" customWidth="1"/>
    <col min="2563" max="2563" width="9.28515625" style="172" customWidth="1"/>
    <col min="2564" max="2564" width="8.42578125" style="172" customWidth="1"/>
    <col min="2565" max="2565" width="8.140625" style="172" customWidth="1"/>
    <col min="2566" max="2566" width="13.42578125" style="172" customWidth="1"/>
    <col min="2567" max="2567" width="13.85546875" style="172" customWidth="1"/>
    <col min="2568" max="2568" width="12.5703125" style="172" customWidth="1"/>
    <col min="2569" max="2569" width="11.85546875" style="172" customWidth="1"/>
    <col min="2570" max="2570" width="13.140625" style="172" customWidth="1"/>
    <col min="2571" max="2809" width="9.140625" style="172" customWidth="1"/>
    <col min="2810" max="2810" width="9.28515625" style="172" customWidth="1"/>
    <col min="2811" max="2811" width="11.42578125" style="172" customWidth="1"/>
    <col min="2812" max="2812" width="10.5703125" style="172" customWidth="1"/>
    <col min="2813" max="2814" width="10.42578125" style="172"/>
    <col min="2815" max="2815" width="11.42578125" style="172" customWidth="1"/>
    <col min="2816" max="2816" width="10.5703125" style="172" customWidth="1"/>
    <col min="2817" max="2817" width="10.42578125" style="172"/>
    <col min="2818" max="2818" width="3.7109375" style="172" customWidth="1"/>
    <col min="2819" max="2819" width="9.28515625" style="172" customWidth="1"/>
    <col min="2820" max="2820" width="8.42578125" style="172" customWidth="1"/>
    <col min="2821" max="2821" width="8.140625" style="172" customWidth="1"/>
    <col min="2822" max="2822" width="13.42578125" style="172" customWidth="1"/>
    <col min="2823" max="2823" width="13.85546875" style="172" customWidth="1"/>
    <col min="2824" max="2824" width="12.5703125" style="172" customWidth="1"/>
    <col min="2825" max="2825" width="11.85546875" style="172" customWidth="1"/>
    <col min="2826" max="2826" width="13.140625" style="172" customWidth="1"/>
    <col min="2827" max="3065" width="9.140625" style="172" customWidth="1"/>
    <col min="3066" max="3066" width="9.28515625" style="172" customWidth="1"/>
    <col min="3067" max="3067" width="11.42578125" style="172" customWidth="1"/>
    <col min="3068" max="3068" width="10.5703125" style="172" customWidth="1"/>
    <col min="3069" max="3070" width="10.42578125" style="172"/>
    <col min="3071" max="3071" width="11.42578125" style="172" customWidth="1"/>
    <col min="3072" max="3072" width="10.5703125" style="172" customWidth="1"/>
    <col min="3073" max="3073" width="10.42578125" style="172"/>
    <col min="3074" max="3074" width="3.7109375" style="172" customWidth="1"/>
    <col min="3075" max="3075" width="9.28515625" style="172" customWidth="1"/>
    <col min="3076" max="3076" width="8.42578125" style="172" customWidth="1"/>
    <col min="3077" max="3077" width="8.140625" style="172" customWidth="1"/>
    <col min="3078" max="3078" width="13.42578125" style="172" customWidth="1"/>
    <col min="3079" max="3079" width="13.85546875" style="172" customWidth="1"/>
    <col min="3080" max="3080" width="12.5703125" style="172" customWidth="1"/>
    <col min="3081" max="3081" width="11.85546875" style="172" customWidth="1"/>
    <col min="3082" max="3082" width="13.140625" style="172" customWidth="1"/>
    <col min="3083" max="3321" width="9.140625" style="172" customWidth="1"/>
    <col min="3322" max="3322" width="9.28515625" style="172" customWidth="1"/>
    <col min="3323" max="3323" width="11.42578125" style="172" customWidth="1"/>
    <col min="3324" max="3324" width="10.5703125" style="172" customWidth="1"/>
    <col min="3325" max="3326" width="10.42578125" style="172"/>
    <col min="3327" max="3327" width="11.42578125" style="172" customWidth="1"/>
    <col min="3328" max="3328" width="10.5703125" style="172" customWidth="1"/>
    <col min="3329" max="3329" width="10.42578125" style="172"/>
    <col min="3330" max="3330" width="3.7109375" style="172" customWidth="1"/>
    <col min="3331" max="3331" width="9.28515625" style="172" customWidth="1"/>
    <col min="3332" max="3332" width="8.42578125" style="172" customWidth="1"/>
    <col min="3333" max="3333" width="8.140625" style="172" customWidth="1"/>
    <col min="3334" max="3334" width="13.42578125" style="172" customWidth="1"/>
    <col min="3335" max="3335" width="13.85546875" style="172" customWidth="1"/>
    <col min="3336" max="3336" width="12.5703125" style="172" customWidth="1"/>
    <col min="3337" max="3337" width="11.85546875" style="172" customWidth="1"/>
    <col min="3338" max="3338" width="13.140625" style="172" customWidth="1"/>
    <col min="3339" max="3577" width="9.140625" style="172" customWidth="1"/>
    <col min="3578" max="3578" width="9.28515625" style="172" customWidth="1"/>
    <col min="3579" max="3579" width="11.42578125" style="172" customWidth="1"/>
    <col min="3580" max="3580" width="10.5703125" style="172" customWidth="1"/>
    <col min="3581" max="3582" width="10.42578125" style="172"/>
    <col min="3583" max="3583" width="11.42578125" style="172" customWidth="1"/>
    <col min="3584" max="3584" width="10.5703125" style="172" customWidth="1"/>
    <col min="3585" max="3585" width="10.42578125" style="172"/>
    <col min="3586" max="3586" width="3.7109375" style="172" customWidth="1"/>
    <col min="3587" max="3587" width="9.28515625" style="172" customWidth="1"/>
    <col min="3588" max="3588" width="8.42578125" style="172" customWidth="1"/>
    <col min="3589" max="3589" width="8.140625" style="172" customWidth="1"/>
    <col min="3590" max="3590" width="13.42578125" style="172" customWidth="1"/>
    <col min="3591" max="3591" width="13.85546875" style="172" customWidth="1"/>
    <col min="3592" max="3592" width="12.5703125" style="172" customWidth="1"/>
    <col min="3593" max="3593" width="11.85546875" style="172" customWidth="1"/>
    <col min="3594" max="3594" width="13.140625" style="172" customWidth="1"/>
    <col min="3595" max="3833" width="9.140625" style="172" customWidth="1"/>
    <col min="3834" max="3834" width="9.28515625" style="172" customWidth="1"/>
    <col min="3835" max="3835" width="11.42578125" style="172" customWidth="1"/>
    <col min="3836" max="3836" width="10.5703125" style="172" customWidth="1"/>
    <col min="3837" max="3838" width="10.42578125" style="172"/>
    <col min="3839" max="3839" width="11.42578125" style="172" customWidth="1"/>
    <col min="3840" max="3840" width="10.5703125" style="172" customWidth="1"/>
    <col min="3841" max="3841" width="10.42578125" style="172"/>
    <col min="3842" max="3842" width="3.7109375" style="172" customWidth="1"/>
    <col min="3843" max="3843" width="9.28515625" style="172" customWidth="1"/>
    <col min="3844" max="3844" width="8.42578125" style="172" customWidth="1"/>
    <col min="3845" max="3845" width="8.140625" style="172" customWidth="1"/>
    <col min="3846" max="3846" width="13.42578125" style="172" customWidth="1"/>
    <col min="3847" max="3847" width="13.85546875" style="172" customWidth="1"/>
    <col min="3848" max="3848" width="12.5703125" style="172" customWidth="1"/>
    <col min="3849" max="3849" width="11.85546875" style="172" customWidth="1"/>
    <col min="3850" max="3850" width="13.140625" style="172" customWidth="1"/>
    <col min="3851" max="4089" width="9.140625" style="172" customWidth="1"/>
    <col min="4090" max="4090" width="9.28515625" style="172" customWidth="1"/>
    <col min="4091" max="4091" width="11.42578125" style="172" customWidth="1"/>
    <col min="4092" max="4092" width="10.5703125" style="172" customWidth="1"/>
    <col min="4093" max="4094" width="10.42578125" style="172"/>
    <col min="4095" max="4095" width="11.42578125" style="172" customWidth="1"/>
    <col min="4096" max="4096" width="10.5703125" style="172" customWidth="1"/>
    <col min="4097" max="4097" width="10.42578125" style="172"/>
    <col min="4098" max="4098" width="3.7109375" style="172" customWidth="1"/>
    <col min="4099" max="4099" width="9.28515625" style="172" customWidth="1"/>
    <col min="4100" max="4100" width="8.42578125" style="172" customWidth="1"/>
    <col min="4101" max="4101" width="8.140625" style="172" customWidth="1"/>
    <col min="4102" max="4102" width="13.42578125" style="172" customWidth="1"/>
    <col min="4103" max="4103" width="13.85546875" style="172" customWidth="1"/>
    <col min="4104" max="4104" width="12.5703125" style="172" customWidth="1"/>
    <col min="4105" max="4105" width="11.85546875" style="172" customWidth="1"/>
    <col min="4106" max="4106" width="13.140625" style="172" customWidth="1"/>
    <col min="4107" max="4345" width="9.140625" style="172" customWidth="1"/>
    <col min="4346" max="4346" width="9.28515625" style="172" customWidth="1"/>
    <col min="4347" max="4347" width="11.42578125" style="172" customWidth="1"/>
    <col min="4348" max="4348" width="10.5703125" style="172" customWidth="1"/>
    <col min="4349" max="4350" width="10.42578125" style="172"/>
    <col min="4351" max="4351" width="11.42578125" style="172" customWidth="1"/>
    <col min="4352" max="4352" width="10.5703125" style="172" customWidth="1"/>
    <col min="4353" max="4353" width="10.42578125" style="172"/>
    <col min="4354" max="4354" width="3.7109375" style="172" customWidth="1"/>
    <col min="4355" max="4355" width="9.28515625" style="172" customWidth="1"/>
    <col min="4356" max="4356" width="8.42578125" style="172" customWidth="1"/>
    <col min="4357" max="4357" width="8.140625" style="172" customWidth="1"/>
    <col min="4358" max="4358" width="13.42578125" style="172" customWidth="1"/>
    <col min="4359" max="4359" width="13.85546875" style="172" customWidth="1"/>
    <col min="4360" max="4360" width="12.5703125" style="172" customWidth="1"/>
    <col min="4361" max="4361" width="11.85546875" style="172" customWidth="1"/>
    <col min="4362" max="4362" width="13.140625" style="172" customWidth="1"/>
    <col min="4363" max="4601" width="9.140625" style="172" customWidth="1"/>
    <col min="4602" max="4602" width="9.28515625" style="172" customWidth="1"/>
    <col min="4603" max="4603" width="11.42578125" style="172" customWidth="1"/>
    <col min="4604" max="4604" width="10.5703125" style="172" customWidth="1"/>
    <col min="4605" max="4606" width="10.42578125" style="172"/>
    <col min="4607" max="4607" width="11.42578125" style="172" customWidth="1"/>
    <col min="4608" max="4608" width="10.5703125" style="172" customWidth="1"/>
    <col min="4609" max="4609" width="10.42578125" style="172"/>
    <col min="4610" max="4610" width="3.7109375" style="172" customWidth="1"/>
    <col min="4611" max="4611" width="9.28515625" style="172" customWidth="1"/>
    <col min="4612" max="4612" width="8.42578125" style="172" customWidth="1"/>
    <col min="4613" max="4613" width="8.140625" style="172" customWidth="1"/>
    <col min="4614" max="4614" width="13.42578125" style="172" customWidth="1"/>
    <col min="4615" max="4615" width="13.85546875" style="172" customWidth="1"/>
    <col min="4616" max="4616" width="12.5703125" style="172" customWidth="1"/>
    <col min="4617" max="4617" width="11.85546875" style="172" customWidth="1"/>
    <col min="4618" max="4618" width="13.140625" style="172" customWidth="1"/>
    <col min="4619" max="4857" width="9.140625" style="172" customWidth="1"/>
    <col min="4858" max="4858" width="9.28515625" style="172" customWidth="1"/>
    <col min="4859" max="4859" width="11.42578125" style="172" customWidth="1"/>
    <col min="4860" max="4860" width="10.5703125" style="172" customWidth="1"/>
    <col min="4861" max="4862" width="10.42578125" style="172"/>
    <col min="4863" max="4863" width="11.42578125" style="172" customWidth="1"/>
    <col min="4864" max="4864" width="10.5703125" style="172" customWidth="1"/>
    <col min="4865" max="4865" width="10.42578125" style="172"/>
    <col min="4866" max="4866" width="3.7109375" style="172" customWidth="1"/>
    <col min="4867" max="4867" width="9.28515625" style="172" customWidth="1"/>
    <col min="4868" max="4868" width="8.42578125" style="172" customWidth="1"/>
    <col min="4869" max="4869" width="8.140625" style="172" customWidth="1"/>
    <col min="4870" max="4870" width="13.42578125" style="172" customWidth="1"/>
    <col min="4871" max="4871" width="13.85546875" style="172" customWidth="1"/>
    <col min="4872" max="4872" width="12.5703125" style="172" customWidth="1"/>
    <col min="4873" max="4873" width="11.85546875" style="172" customWidth="1"/>
    <col min="4874" max="4874" width="13.140625" style="172" customWidth="1"/>
    <col min="4875" max="5113" width="9.140625" style="172" customWidth="1"/>
    <col min="5114" max="5114" width="9.28515625" style="172" customWidth="1"/>
    <col min="5115" max="5115" width="11.42578125" style="172" customWidth="1"/>
    <col min="5116" max="5116" width="10.5703125" style="172" customWidth="1"/>
    <col min="5117" max="5118" width="10.42578125" style="172"/>
    <col min="5119" max="5119" width="11.42578125" style="172" customWidth="1"/>
    <col min="5120" max="5120" width="10.5703125" style="172" customWidth="1"/>
    <col min="5121" max="5121" width="10.42578125" style="172"/>
    <col min="5122" max="5122" width="3.7109375" style="172" customWidth="1"/>
    <col min="5123" max="5123" width="9.28515625" style="172" customWidth="1"/>
    <col min="5124" max="5124" width="8.42578125" style="172" customWidth="1"/>
    <col min="5125" max="5125" width="8.140625" style="172" customWidth="1"/>
    <col min="5126" max="5126" width="13.42578125" style="172" customWidth="1"/>
    <col min="5127" max="5127" width="13.85546875" style="172" customWidth="1"/>
    <col min="5128" max="5128" width="12.5703125" style="172" customWidth="1"/>
    <col min="5129" max="5129" width="11.85546875" style="172" customWidth="1"/>
    <col min="5130" max="5130" width="13.140625" style="172" customWidth="1"/>
    <col min="5131" max="5369" width="9.140625" style="172" customWidth="1"/>
    <col min="5370" max="5370" width="9.28515625" style="172" customWidth="1"/>
    <col min="5371" max="5371" width="11.42578125" style="172" customWidth="1"/>
    <col min="5372" max="5372" width="10.5703125" style="172" customWidth="1"/>
    <col min="5373" max="5374" width="10.42578125" style="172"/>
    <col min="5375" max="5375" width="11.42578125" style="172" customWidth="1"/>
    <col min="5376" max="5376" width="10.5703125" style="172" customWidth="1"/>
    <col min="5377" max="5377" width="10.42578125" style="172"/>
    <col min="5378" max="5378" width="3.7109375" style="172" customWidth="1"/>
    <col min="5379" max="5379" width="9.28515625" style="172" customWidth="1"/>
    <col min="5380" max="5380" width="8.42578125" style="172" customWidth="1"/>
    <col min="5381" max="5381" width="8.140625" style="172" customWidth="1"/>
    <col min="5382" max="5382" width="13.42578125" style="172" customWidth="1"/>
    <col min="5383" max="5383" width="13.85546875" style="172" customWidth="1"/>
    <col min="5384" max="5384" width="12.5703125" style="172" customWidth="1"/>
    <col min="5385" max="5385" width="11.85546875" style="172" customWidth="1"/>
    <col min="5386" max="5386" width="13.140625" style="172" customWidth="1"/>
    <col min="5387" max="5625" width="9.140625" style="172" customWidth="1"/>
    <col min="5626" max="5626" width="9.28515625" style="172" customWidth="1"/>
    <col min="5627" max="5627" width="11.42578125" style="172" customWidth="1"/>
    <col min="5628" max="5628" width="10.5703125" style="172" customWidth="1"/>
    <col min="5629" max="5630" width="10.42578125" style="172"/>
    <col min="5631" max="5631" width="11.42578125" style="172" customWidth="1"/>
    <col min="5632" max="5632" width="10.5703125" style="172" customWidth="1"/>
    <col min="5633" max="5633" width="10.42578125" style="172"/>
    <col min="5634" max="5634" width="3.7109375" style="172" customWidth="1"/>
    <col min="5635" max="5635" width="9.28515625" style="172" customWidth="1"/>
    <col min="5636" max="5636" width="8.42578125" style="172" customWidth="1"/>
    <col min="5637" max="5637" width="8.140625" style="172" customWidth="1"/>
    <col min="5638" max="5638" width="13.42578125" style="172" customWidth="1"/>
    <col min="5639" max="5639" width="13.85546875" style="172" customWidth="1"/>
    <col min="5640" max="5640" width="12.5703125" style="172" customWidth="1"/>
    <col min="5641" max="5641" width="11.85546875" style="172" customWidth="1"/>
    <col min="5642" max="5642" width="13.140625" style="172" customWidth="1"/>
    <col min="5643" max="5881" width="9.140625" style="172" customWidth="1"/>
    <col min="5882" max="5882" width="9.28515625" style="172" customWidth="1"/>
    <col min="5883" max="5883" width="11.42578125" style="172" customWidth="1"/>
    <col min="5884" max="5884" width="10.5703125" style="172" customWidth="1"/>
    <col min="5885" max="5886" width="10.42578125" style="172"/>
    <col min="5887" max="5887" width="11.42578125" style="172" customWidth="1"/>
    <col min="5888" max="5888" width="10.5703125" style="172" customWidth="1"/>
    <col min="5889" max="5889" width="10.42578125" style="172"/>
    <col min="5890" max="5890" width="3.7109375" style="172" customWidth="1"/>
    <col min="5891" max="5891" width="9.28515625" style="172" customWidth="1"/>
    <col min="5892" max="5892" width="8.42578125" style="172" customWidth="1"/>
    <col min="5893" max="5893" width="8.140625" style="172" customWidth="1"/>
    <col min="5894" max="5894" width="13.42578125" style="172" customWidth="1"/>
    <col min="5895" max="5895" width="13.85546875" style="172" customWidth="1"/>
    <col min="5896" max="5896" width="12.5703125" style="172" customWidth="1"/>
    <col min="5897" max="5897" width="11.85546875" style="172" customWidth="1"/>
    <col min="5898" max="5898" width="13.140625" style="172" customWidth="1"/>
    <col min="5899" max="6137" width="9.140625" style="172" customWidth="1"/>
    <col min="6138" max="6138" width="9.28515625" style="172" customWidth="1"/>
    <col min="6139" max="6139" width="11.42578125" style="172" customWidth="1"/>
    <col min="6140" max="6140" width="10.5703125" style="172" customWidth="1"/>
    <col min="6141" max="6142" width="10.42578125" style="172"/>
    <col min="6143" max="6143" width="11.42578125" style="172" customWidth="1"/>
    <col min="6144" max="6144" width="10.5703125" style="172" customWidth="1"/>
    <col min="6145" max="6145" width="10.42578125" style="172"/>
    <col min="6146" max="6146" width="3.7109375" style="172" customWidth="1"/>
    <col min="6147" max="6147" width="9.28515625" style="172" customWidth="1"/>
    <col min="6148" max="6148" width="8.42578125" style="172" customWidth="1"/>
    <col min="6149" max="6149" width="8.140625" style="172" customWidth="1"/>
    <col min="6150" max="6150" width="13.42578125" style="172" customWidth="1"/>
    <col min="6151" max="6151" width="13.85546875" style="172" customWidth="1"/>
    <col min="6152" max="6152" width="12.5703125" style="172" customWidth="1"/>
    <col min="6153" max="6153" width="11.85546875" style="172" customWidth="1"/>
    <col min="6154" max="6154" width="13.140625" style="172" customWidth="1"/>
    <col min="6155" max="6393" width="9.140625" style="172" customWidth="1"/>
    <col min="6394" max="6394" width="9.28515625" style="172" customWidth="1"/>
    <col min="6395" max="6395" width="11.42578125" style="172" customWidth="1"/>
    <col min="6396" max="6396" width="10.5703125" style="172" customWidth="1"/>
    <col min="6397" max="6398" width="10.42578125" style="172"/>
    <col min="6399" max="6399" width="11.42578125" style="172" customWidth="1"/>
    <col min="6400" max="6400" width="10.5703125" style="172" customWidth="1"/>
    <col min="6401" max="6401" width="10.42578125" style="172"/>
    <col min="6402" max="6402" width="3.7109375" style="172" customWidth="1"/>
    <col min="6403" max="6403" width="9.28515625" style="172" customWidth="1"/>
    <col min="6404" max="6404" width="8.42578125" style="172" customWidth="1"/>
    <col min="6405" max="6405" width="8.140625" style="172" customWidth="1"/>
    <col min="6406" max="6406" width="13.42578125" style="172" customWidth="1"/>
    <col min="6407" max="6407" width="13.85546875" style="172" customWidth="1"/>
    <col min="6408" max="6408" width="12.5703125" style="172" customWidth="1"/>
    <col min="6409" max="6409" width="11.85546875" style="172" customWidth="1"/>
    <col min="6410" max="6410" width="13.140625" style="172" customWidth="1"/>
    <col min="6411" max="6649" width="9.140625" style="172" customWidth="1"/>
    <col min="6650" max="6650" width="9.28515625" style="172" customWidth="1"/>
    <col min="6651" max="6651" width="11.42578125" style="172" customWidth="1"/>
    <col min="6652" max="6652" width="10.5703125" style="172" customWidth="1"/>
    <col min="6653" max="6654" width="10.42578125" style="172"/>
    <col min="6655" max="6655" width="11.42578125" style="172" customWidth="1"/>
    <col min="6656" max="6656" width="10.5703125" style="172" customWidth="1"/>
    <col min="6657" max="6657" width="10.42578125" style="172"/>
    <col min="6658" max="6658" width="3.7109375" style="172" customWidth="1"/>
    <col min="6659" max="6659" width="9.28515625" style="172" customWidth="1"/>
    <col min="6660" max="6660" width="8.42578125" style="172" customWidth="1"/>
    <col min="6661" max="6661" width="8.140625" style="172" customWidth="1"/>
    <col min="6662" max="6662" width="13.42578125" style="172" customWidth="1"/>
    <col min="6663" max="6663" width="13.85546875" style="172" customWidth="1"/>
    <col min="6664" max="6664" width="12.5703125" style="172" customWidth="1"/>
    <col min="6665" max="6665" width="11.85546875" style="172" customWidth="1"/>
    <col min="6666" max="6666" width="13.140625" style="172" customWidth="1"/>
    <col min="6667" max="6905" width="9.140625" style="172" customWidth="1"/>
    <col min="6906" max="6906" width="9.28515625" style="172" customWidth="1"/>
    <col min="6907" max="6907" width="11.42578125" style="172" customWidth="1"/>
    <col min="6908" max="6908" width="10.5703125" style="172" customWidth="1"/>
    <col min="6909" max="6910" width="10.42578125" style="172"/>
    <col min="6911" max="6911" width="11.42578125" style="172" customWidth="1"/>
    <col min="6912" max="6912" width="10.5703125" style="172" customWidth="1"/>
    <col min="6913" max="6913" width="10.42578125" style="172"/>
    <col min="6914" max="6914" width="3.7109375" style="172" customWidth="1"/>
    <col min="6915" max="6915" width="9.28515625" style="172" customWidth="1"/>
    <col min="6916" max="6916" width="8.42578125" style="172" customWidth="1"/>
    <col min="6917" max="6917" width="8.140625" style="172" customWidth="1"/>
    <col min="6918" max="6918" width="13.42578125" style="172" customWidth="1"/>
    <col min="6919" max="6919" width="13.85546875" style="172" customWidth="1"/>
    <col min="6920" max="6920" width="12.5703125" style="172" customWidth="1"/>
    <col min="6921" max="6921" width="11.85546875" style="172" customWidth="1"/>
    <col min="6922" max="6922" width="13.140625" style="172" customWidth="1"/>
    <col min="6923" max="7161" width="9.140625" style="172" customWidth="1"/>
    <col min="7162" max="7162" width="9.28515625" style="172" customWidth="1"/>
    <col min="7163" max="7163" width="11.42578125" style="172" customWidth="1"/>
    <col min="7164" max="7164" width="10.5703125" style="172" customWidth="1"/>
    <col min="7165" max="7166" width="10.42578125" style="172"/>
    <col min="7167" max="7167" width="11.42578125" style="172" customWidth="1"/>
    <col min="7168" max="7168" width="10.5703125" style="172" customWidth="1"/>
    <col min="7169" max="7169" width="10.42578125" style="172"/>
    <col min="7170" max="7170" width="3.7109375" style="172" customWidth="1"/>
    <col min="7171" max="7171" width="9.28515625" style="172" customWidth="1"/>
    <col min="7172" max="7172" width="8.42578125" style="172" customWidth="1"/>
    <col min="7173" max="7173" width="8.140625" style="172" customWidth="1"/>
    <col min="7174" max="7174" width="13.42578125" style="172" customWidth="1"/>
    <col min="7175" max="7175" width="13.85546875" style="172" customWidth="1"/>
    <col min="7176" max="7176" width="12.5703125" style="172" customWidth="1"/>
    <col min="7177" max="7177" width="11.85546875" style="172" customWidth="1"/>
    <col min="7178" max="7178" width="13.140625" style="172" customWidth="1"/>
    <col min="7179" max="7417" width="9.140625" style="172" customWidth="1"/>
    <col min="7418" max="7418" width="9.28515625" style="172" customWidth="1"/>
    <col min="7419" max="7419" width="11.42578125" style="172" customWidth="1"/>
    <col min="7420" max="7420" width="10.5703125" style="172" customWidth="1"/>
    <col min="7421" max="7422" width="10.42578125" style="172"/>
    <col min="7423" max="7423" width="11.42578125" style="172" customWidth="1"/>
    <col min="7424" max="7424" width="10.5703125" style="172" customWidth="1"/>
    <col min="7425" max="7425" width="10.42578125" style="172"/>
    <col min="7426" max="7426" width="3.7109375" style="172" customWidth="1"/>
    <col min="7427" max="7427" width="9.28515625" style="172" customWidth="1"/>
    <col min="7428" max="7428" width="8.42578125" style="172" customWidth="1"/>
    <col min="7429" max="7429" width="8.140625" style="172" customWidth="1"/>
    <col min="7430" max="7430" width="13.42578125" style="172" customWidth="1"/>
    <col min="7431" max="7431" width="13.85546875" style="172" customWidth="1"/>
    <col min="7432" max="7432" width="12.5703125" style="172" customWidth="1"/>
    <col min="7433" max="7433" width="11.85546875" style="172" customWidth="1"/>
    <col min="7434" max="7434" width="13.140625" style="172" customWidth="1"/>
    <col min="7435" max="7673" width="9.140625" style="172" customWidth="1"/>
    <col min="7674" max="7674" width="9.28515625" style="172" customWidth="1"/>
    <col min="7675" max="7675" width="11.42578125" style="172" customWidth="1"/>
    <col min="7676" max="7676" width="10.5703125" style="172" customWidth="1"/>
    <col min="7677" max="7678" width="10.42578125" style="172"/>
    <col min="7679" max="7679" width="11.42578125" style="172" customWidth="1"/>
    <col min="7680" max="7680" width="10.5703125" style="172" customWidth="1"/>
    <col min="7681" max="7681" width="10.42578125" style="172"/>
    <col min="7682" max="7682" width="3.7109375" style="172" customWidth="1"/>
    <col min="7683" max="7683" width="9.28515625" style="172" customWidth="1"/>
    <col min="7684" max="7684" width="8.42578125" style="172" customWidth="1"/>
    <col min="7685" max="7685" width="8.140625" style="172" customWidth="1"/>
    <col min="7686" max="7686" width="13.42578125" style="172" customWidth="1"/>
    <col min="7687" max="7687" width="13.85546875" style="172" customWidth="1"/>
    <col min="7688" max="7688" width="12.5703125" style="172" customWidth="1"/>
    <col min="7689" max="7689" width="11.85546875" style="172" customWidth="1"/>
    <col min="7690" max="7690" width="13.140625" style="172" customWidth="1"/>
    <col min="7691" max="7929" width="9.140625" style="172" customWidth="1"/>
    <col min="7930" max="7930" width="9.28515625" style="172" customWidth="1"/>
    <col min="7931" max="7931" width="11.42578125" style="172" customWidth="1"/>
    <col min="7932" max="7932" width="10.5703125" style="172" customWidth="1"/>
    <col min="7933" max="7934" width="10.42578125" style="172"/>
    <col min="7935" max="7935" width="11.42578125" style="172" customWidth="1"/>
    <col min="7936" max="7936" width="10.5703125" style="172" customWidth="1"/>
    <col min="7937" max="7937" width="10.42578125" style="172"/>
    <col min="7938" max="7938" width="3.7109375" style="172" customWidth="1"/>
    <col min="7939" max="7939" width="9.28515625" style="172" customWidth="1"/>
    <col min="7940" max="7940" width="8.42578125" style="172" customWidth="1"/>
    <col min="7941" max="7941" width="8.140625" style="172" customWidth="1"/>
    <col min="7942" max="7942" width="13.42578125" style="172" customWidth="1"/>
    <col min="7943" max="7943" width="13.85546875" style="172" customWidth="1"/>
    <col min="7944" max="7944" width="12.5703125" style="172" customWidth="1"/>
    <col min="7945" max="7945" width="11.85546875" style="172" customWidth="1"/>
    <col min="7946" max="7946" width="13.140625" style="172" customWidth="1"/>
    <col min="7947" max="8185" width="9.140625" style="172" customWidth="1"/>
    <col min="8186" max="8186" width="9.28515625" style="172" customWidth="1"/>
    <col min="8187" max="8187" width="11.42578125" style="172" customWidth="1"/>
    <col min="8188" max="8188" width="10.5703125" style="172" customWidth="1"/>
    <col min="8189" max="8190" width="10.42578125" style="172"/>
    <col min="8191" max="8191" width="11.42578125" style="172" customWidth="1"/>
    <col min="8192" max="8192" width="10.5703125" style="172" customWidth="1"/>
    <col min="8193" max="8193" width="10.42578125" style="172"/>
    <col min="8194" max="8194" width="3.7109375" style="172" customWidth="1"/>
    <col min="8195" max="8195" width="9.28515625" style="172" customWidth="1"/>
    <col min="8196" max="8196" width="8.42578125" style="172" customWidth="1"/>
    <col min="8197" max="8197" width="8.140625" style="172" customWidth="1"/>
    <col min="8198" max="8198" width="13.42578125" style="172" customWidth="1"/>
    <col min="8199" max="8199" width="13.85546875" style="172" customWidth="1"/>
    <col min="8200" max="8200" width="12.5703125" style="172" customWidth="1"/>
    <col min="8201" max="8201" width="11.85546875" style="172" customWidth="1"/>
    <col min="8202" max="8202" width="13.140625" style="172" customWidth="1"/>
    <col min="8203" max="8441" width="9.140625" style="172" customWidth="1"/>
    <col min="8442" max="8442" width="9.28515625" style="172" customWidth="1"/>
    <col min="8443" max="8443" width="11.42578125" style="172" customWidth="1"/>
    <col min="8444" max="8444" width="10.5703125" style="172" customWidth="1"/>
    <col min="8445" max="8446" width="10.42578125" style="172"/>
    <col min="8447" max="8447" width="11.42578125" style="172" customWidth="1"/>
    <col min="8448" max="8448" width="10.5703125" style="172" customWidth="1"/>
    <col min="8449" max="8449" width="10.42578125" style="172"/>
    <col min="8450" max="8450" width="3.7109375" style="172" customWidth="1"/>
    <col min="8451" max="8451" width="9.28515625" style="172" customWidth="1"/>
    <col min="8452" max="8452" width="8.42578125" style="172" customWidth="1"/>
    <col min="8453" max="8453" width="8.140625" style="172" customWidth="1"/>
    <col min="8454" max="8454" width="13.42578125" style="172" customWidth="1"/>
    <col min="8455" max="8455" width="13.85546875" style="172" customWidth="1"/>
    <col min="8456" max="8456" width="12.5703125" style="172" customWidth="1"/>
    <col min="8457" max="8457" width="11.85546875" style="172" customWidth="1"/>
    <col min="8458" max="8458" width="13.140625" style="172" customWidth="1"/>
    <col min="8459" max="8697" width="9.140625" style="172" customWidth="1"/>
    <col min="8698" max="8698" width="9.28515625" style="172" customWidth="1"/>
    <col min="8699" max="8699" width="11.42578125" style="172" customWidth="1"/>
    <col min="8700" max="8700" width="10.5703125" style="172" customWidth="1"/>
    <col min="8701" max="8702" width="10.42578125" style="172"/>
    <col min="8703" max="8703" width="11.42578125" style="172" customWidth="1"/>
    <col min="8704" max="8704" width="10.5703125" style="172" customWidth="1"/>
    <col min="8705" max="8705" width="10.42578125" style="172"/>
    <col min="8706" max="8706" width="3.7109375" style="172" customWidth="1"/>
    <col min="8707" max="8707" width="9.28515625" style="172" customWidth="1"/>
    <col min="8708" max="8708" width="8.42578125" style="172" customWidth="1"/>
    <col min="8709" max="8709" width="8.140625" style="172" customWidth="1"/>
    <col min="8710" max="8710" width="13.42578125" style="172" customWidth="1"/>
    <col min="8711" max="8711" width="13.85546875" style="172" customWidth="1"/>
    <col min="8712" max="8712" width="12.5703125" style="172" customWidth="1"/>
    <col min="8713" max="8713" width="11.85546875" style="172" customWidth="1"/>
    <col min="8714" max="8714" width="13.140625" style="172" customWidth="1"/>
    <col min="8715" max="8953" width="9.140625" style="172" customWidth="1"/>
    <col min="8954" max="8954" width="9.28515625" style="172" customWidth="1"/>
    <col min="8955" max="8955" width="11.42578125" style="172" customWidth="1"/>
    <col min="8956" max="8956" width="10.5703125" style="172" customWidth="1"/>
    <col min="8957" max="8958" width="10.42578125" style="172"/>
    <col min="8959" max="8959" width="11.42578125" style="172" customWidth="1"/>
    <col min="8960" max="8960" width="10.5703125" style="172" customWidth="1"/>
    <col min="8961" max="8961" width="10.42578125" style="172"/>
    <col min="8962" max="8962" width="3.7109375" style="172" customWidth="1"/>
    <col min="8963" max="8963" width="9.28515625" style="172" customWidth="1"/>
    <col min="8964" max="8964" width="8.42578125" style="172" customWidth="1"/>
    <col min="8965" max="8965" width="8.140625" style="172" customWidth="1"/>
    <col min="8966" max="8966" width="13.42578125" style="172" customWidth="1"/>
    <col min="8967" max="8967" width="13.85546875" style="172" customWidth="1"/>
    <col min="8968" max="8968" width="12.5703125" style="172" customWidth="1"/>
    <col min="8969" max="8969" width="11.85546875" style="172" customWidth="1"/>
    <col min="8970" max="8970" width="13.140625" style="172" customWidth="1"/>
    <col min="8971" max="9209" width="9.140625" style="172" customWidth="1"/>
    <col min="9210" max="9210" width="9.28515625" style="172" customWidth="1"/>
    <col min="9211" max="9211" width="11.42578125" style="172" customWidth="1"/>
    <col min="9212" max="9212" width="10.5703125" style="172" customWidth="1"/>
    <col min="9213" max="9214" width="10.42578125" style="172"/>
    <col min="9215" max="9215" width="11.42578125" style="172" customWidth="1"/>
    <col min="9216" max="9216" width="10.5703125" style="172" customWidth="1"/>
    <col min="9217" max="9217" width="10.42578125" style="172"/>
    <col min="9218" max="9218" width="3.7109375" style="172" customWidth="1"/>
    <col min="9219" max="9219" width="9.28515625" style="172" customWidth="1"/>
    <col min="9220" max="9220" width="8.42578125" style="172" customWidth="1"/>
    <col min="9221" max="9221" width="8.140625" style="172" customWidth="1"/>
    <col min="9222" max="9222" width="13.42578125" style="172" customWidth="1"/>
    <col min="9223" max="9223" width="13.85546875" style="172" customWidth="1"/>
    <col min="9224" max="9224" width="12.5703125" style="172" customWidth="1"/>
    <col min="9225" max="9225" width="11.85546875" style="172" customWidth="1"/>
    <col min="9226" max="9226" width="13.140625" style="172" customWidth="1"/>
    <col min="9227" max="9465" width="9.140625" style="172" customWidth="1"/>
    <col min="9466" max="9466" width="9.28515625" style="172" customWidth="1"/>
    <col min="9467" max="9467" width="11.42578125" style="172" customWidth="1"/>
    <col min="9468" max="9468" width="10.5703125" style="172" customWidth="1"/>
    <col min="9469" max="9470" width="10.42578125" style="172"/>
    <col min="9471" max="9471" width="11.42578125" style="172" customWidth="1"/>
    <col min="9472" max="9472" width="10.5703125" style="172" customWidth="1"/>
    <col min="9473" max="9473" width="10.42578125" style="172"/>
    <col min="9474" max="9474" width="3.7109375" style="172" customWidth="1"/>
    <col min="9475" max="9475" width="9.28515625" style="172" customWidth="1"/>
    <col min="9476" max="9476" width="8.42578125" style="172" customWidth="1"/>
    <col min="9477" max="9477" width="8.140625" style="172" customWidth="1"/>
    <col min="9478" max="9478" width="13.42578125" style="172" customWidth="1"/>
    <col min="9479" max="9479" width="13.85546875" style="172" customWidth="1"/>
    <col min="9480" max="9480" width="12.5703125" style="172" customWidth="1"/>
    <col min="9481" max="9481" width="11.85546875" style="172" customWidth="1"/>
    <col min="9482" max="9482" width="13.140625" style="172" customWidth="1"/>
    <col min="9483" max="9721" width="9.140625" style="172" customWidth="1"/>
    <col min="9722" max="9722" width="9.28515625" style="172" customWidth="1"/>
    <col min="9723" max="9723" width="11.42578125" style="172" customWidth="1"/>
    <col min="9724" max="9724" width="10.5703125" style="172" customWidth="1"/>
    <col min="9725" max="9726" width="10.42578125" style="172"/>
    <col min="9727" max="9727" width="11.42578125" style="172" customWidth="1"/>
    <col min="9728" max="9728" width="10.5703125" style="172" customWidth="1"/>
    <col min="9729" max="9729" width="10.42578125" style="172"/>
    <col min="9730" max="9730" width="3.7109375" style="172" customWidth="1"/>
    <col min="9731" max="9731" width="9.28515625" style="172" customWidth="1"/>
    <col min="9732" max="9732" width="8.42578125" style="172" customWidth="1"/>
    <col min="9733" max="9733" width="8.140625" style="172" customWidth="1"/>
    <col min="9734" max="9734" width="13.42578125" style="172" customWidth="1"/>
    <col min="9735" max="9735" width="13.85546875" style="172" customWidth="1"/>
    <col min="9736" max="9736" width="12.5703125" style="172" customWidth="1"/>
    <col min="9737" max="9737" width="11.85546875" style="172" customWidth="1"/>
    <col min="9738" max="9738" width="13.140625" style="172" customWidth="1"/>
    <col min="9739" max="9977" width="9.140625" style="172" customWidth="1"/>
    <col min="9978" max="9978" width="9.28515625" style="172" customWidth="1"/>
    <col min="9979" max="9979" width="11.42578125" style="172" customWidth="1"/>
    <col min="9980" max="9980" width="10.5703125" style="172" customWidth="1"/>
    <col min="9981" max="9982" width="10.42578125" style="172"/>
    <col min="9983" max="9983" width="11.42578125" style="172" customWidth="1"/>
    <col min="9984" max="9984" width="10.5703125" style="172" customWidth="1"/>
    <col min="9985" max="9985" width="10.42578125" style="172"/>
    <col min="9986" max="9986" width="3.7109375" style="172" customWidth="1"/>
    <col min="9987" max="9987" width="9.28515625" style="172" customWidth="1"/>
    <col min="9988" max="9988" width="8.42578125" style="172" customWidth="1"/>
    <col min="9989" max="9989" width="8.140625" style="172" customWidth="1"/>
    <col min="9990" max="9990" width="13.42578125" style="172" customWidth="1"/>
    <col min="9991" max="9991" width="13.85546875" style="172" customWidth="1"/>
    <col min="9992" max="9992" width="12.5703125" style="172" customWidth="1"/>
    <col min="9993" max="9993" width="11.85546875" style="172" customWidth="1"/>
    <col min="9994" max="9994" width="13.140625" style="172" customWidth="1"/>
    <col min="9995" max="10233" width="9.140625" style="172" customWidth="1"/>
    <col min="10234" max="10234" width="9.28515625" style="172" customWidth="1"/>
    <col min="10235" max="10235" width="11.42578125" style="172" customWidth="1"/>
    <col min="10236" max="10236" width="10.5703125" style="172" customWidth="1"/>
    <col min="10237" max="10238" width="10.42578125" style="172"/>
    <col min="10239" max="10239" width="11.42578125" style="172" customWidth="1"/>
    <col min="10240" max="10240" width="10.5703125" style="172" customWidth="1"/>
    <col min="10241" max="10241" width="10.42578125" style="172"/>
    <col min="10242" max="10242" width="3.7109375" style="172" customWidth="1"/>
    <col min="10243" max="10243" width="9.28515625" style="172" customWidth="1"/>
    <col min="10244" max="10244" width="8.42578125" style="172" customWidth="1"/>
    <col min="10245" max="10245" width="8.140625" style="172" customWidth="1"/>
    <col min="10246" max="10246" width="13.42578125" style="172" customWidth="1"/>
    <col min="10247" max="10247" width="13.85546875" style="172" customWidth="1"/>
    <col min="10248" max="10248" width="12.5703125" style="172" customWidth="1"/>
    <col min="10249" max="10249" width="11.85546875" style="172" customWidth="1"/>
    <col min="10250" max="10250" width="13.140625" style="172" customWidth="1"/>
    <col min="10251" max="10489" width="9.140625" style="172" customWidth="1"/>
    <col min="10490" max="10490" width="9.28515625" style="172" customWidth="1"/>
    <col min="10491" max="10491" width="11.42578125" style="172" customWidth="1"/>
    <col min="10492" max="10492" width="10.5703125" style="172" customWidth="1"/>
    <col min="10493" max="10494" width="10.42578125" style="172"/>
    <col min="10495" max="10495" width="11.42578125" style="172" customWidth="1"/>
    <col min="10496" max="10496" width="10.5703125" style="172" customWidth="1"/>
    <col min="10497" max="10497" width="10.42578125" style="172"/>
    <col min="10498" max="10498" width="3.7109375" style="172" customWidth="1"/>
    <col min="10499" max="10499" width="9.28515625" style="172" customWidth="1"/>
    <col min="10500" max="10500" width="8.42578125" style="172" customWidth="1"/>
    <col min="10501" max="10501" width="8.140625" style="172" customWidth="1"/>
    <col min="10502" max="10502" width="13.42578125" style="172" customWidth="1"/>
    <col min="10503" max="10503" width="13.85546875" style="172" customWidth="1"/>
    <col min="10504" max="10504" width="12.5703125" style="172" customWidth="1"/>
    <col min="10505" max="10505" width="11.85546875" style="172" customWidth="1"/>
    <col min="10506" max="10506" width="13.140625" style="172" customWidth="1"/>
    <col min="10507" max="10745" width="9.140625" style="172" customWidth="1"/>
    <col min="10746" max="10746" width="9.28515625" style="172" customWidth="1"/>
    <col min="10747" max="10747" width="11.42578125" style="172" customWidth="1"/>
    <col min="10748" max="10748" width="10.5703125" style="172" customWidth="1"/>
    <col min="10749" max="10750" width="10.42578125" style="172"/>
    <col min="10751" max="10751" width="11.42578125" style="172" customWidth="1"/>
    <col min="10752" max="10752" width="10.5703125" style="172" customWidth="1"/>
    <col min="10753" max="10753" width="10.42578125" style="172"/>
    <col min="10754" max="10754" width="3.7109375" style="172" customWidth="1"/>
    <col min="10755" max="10755" width="9.28515625" style="172" customWidth="1"/>
    <col min="10756" max="10756" width="8.42578125" style="172" customWidth="1"/>
    <col min="10757" max="10757" width="8.140625" style="172" customWidth="1"/>
    <col min="10758" max="10758" width="13.42578125" style="172" customWidth="1"/>
    <col min="10759" max="10759" width="13.85546875" style="172" customWidth="1"/>
    <col min="10760" max="10760" width="12.5703125" style="172" customWidth="1"/>
    <col min="10761" max="10761" width="11.85546875" style="172" customWidth="1"/>
    <col min="10762" max="10762" width="13.140625" style="172" customWidth="1"/>
    <col min="10763" max="11001" width="9.140625" style="172" customWidth="1"/>
    <col min="11002" max="11002" width="9.28515625" style="172" customWidth="1"/>
    <col min="11003" max="11003" width="11.42578125" style="172" customWidth="1"/>
    <col min="11004" max="11004" width="10.5703125" style="172" customWidth="1"/>
    <col min="11005" max="11006" width="10.42578125" style="172"/>
    <col min="11007" max="11007" width="11.42578125" style="172" customWidth="1"/>
    <col min="11008" max="11008" width="10.5703125" style="172" customWidth="1"/>
    <col min="11009" max="11009" width="10.42578125" style="172"/>
    <col min="11010" max="11010" width="3.7109375" style="172" customWidth="1"/>
    <col min="11011" max="11011" width="9.28515625" style="172" customWidth="1"/>
    <col min="11012" max="11012" width="8.42578125" style="172" customWidth="1"/>
    <col min="11013" max="11013" width="8.140625" style="172" customWidth="1"/>
    <col min="11014" max="11014" width="13.42578125" style="172" customWidth="1"/>
    <col min="11015" max="11015" width="13.85546875" style="172" customWidth="1"/>
    <col min="11016" max="11016" width="12.5703125" style="172" customWidth="1"/>
    <col min="11017" max="11017" width="11.85546875" style="172" customWidth="1"/>
    <col min="11018" max="11018" width="13.140625" style="172" customWidth="1"/>
    <col min="11019" max="11257" width="9.140625" style="172" customWidth="1"/>
    <col min="11258" max="11258" width="9.28515625" style="172" customWidth="1"/>
    <col min="11259" max="11259" width="11.42578125" style="172" customWidth="1"/>
    <col min="11260" max="11260" width="10.5703125" style="172" customWidth="1"/>
    <col min="11261" max="11262" width="10.42578125" style="172"/>
    <col min="11263" max="11263" width="11.42578125" style="172" customWidth="1"/>
    <col min="11264" max="11264" width="10.5703125" style="172" customWidth="1"/>
    <col min="11265" max="11265" width="10.42578125" style="172"/>
    <col min="11266" max="11266" width="3.7109375" style="172" customWidth="1"/>
    <col min="11267" max="11267" width="9.28515625" style="172" customWidth="1"/>
    <col min="11268" max="11268" width="8.42578125" style="172" customWidth="1"/>
    <col min="11269" max="11269" width="8.140625" style="172" customWidth="1"/>
    <col min="11270" max="11270" width="13.42578125" style="172" customWidth="1"/>
    <col min="11271" max="11271" width="13.85546875" style="172" customWidth="1"/>
    <col min="11272" max="11272" width="12.5703125" style="172" customWidth="1"/>
    <col min="11273" max="11273" width="11.85546875" style="172" customWidth="1"/>
    <col min="11274" max="11274" width="13.140625" style="172" customWidth="1"/>
    <col min="11275" max="11513" width="9.140625" style="172" customWidth="1"/>
    <col min="11514" max="11514" width="9.28515625" style="172" customWidth="1"/>
    <col min="11515" max="11515" width="11.42578125" style="172" customWidth="1"/>
    <col min="11516" max="11516" width="10.5703125" style="172" customWidth="1"/>
    <col min="11517" max="11518" width="10.42578125" style="172"/>
    <col min="11519" max="11519" width="11.42578125" style="172" customWidth="1"/>
    <col min="11520" max="11520" width="10.5703125" style="172" customWidth="1"/>
    <col min="11521" max="11521" width="10.42578125" style="172"/>
    <col min="11522" max="11522" width="3.7109375" style="172" customWidth="1"/>
    <col min="11523" max="11523" width="9.28515625" style="172" customWidth="1"/>
    <col min="11524" max="11524" width="8.42578125" style="172" customWidth="1"/>
    <col min="11525" max="11525" width="8.140625" style="172" customWidth="1"/>
    <col min="11526" max="11526" width="13.42578125" style="172" customWidth="1"/>
    <col min="11527" max="11527" width="13.85546875" style="172" customWidth="1"/>
    <col min="11528" max="11528" width="12.5703125" style="172" customWidth="1"/>
    <col min="11529" max="11529" width="11.85546875" style="172" customWidth="1"/>
    <col min="11530" max="11530" width="13.140625" style="172" customWidth="1"/>
    <col min="11531" max="11769" width="9.140625" style="172" customWidth="1"/>
    <col min="11770" max="11770" width="9.28515625" style="172" customWidth="1"/>
    <col min="11771" max="11771" width="11.42578125" style="172" customWidth="1"/>
    <col min="11772" max="11772" width="10.5703125" style="172" customWidth="1"/>
    <col min="11773" max="11774" width="10.42578125" style="172"/>
    <col min="11775" max="11775" width="11.42578125" style="172" customWidth="1"/>
    <col min="11776" max="11776" width="10.5703125" style="172" customWidth="1"/>
    <col min="11777" max="11777" width="10.42578125" style="172"/>
    <col min="11778" max="11778" width="3.7109375" style="172" customWidth="1"/>
    <col min="11779" max="11779" width="9.28515625" style="172" customWidth="1"/>
    <col min="11780" max="11780" width="8.42578125" style="172" customWidth="1"/>
    <col min="11781" max="11781" width="8.140625" style="172" customWidth="1"/>
    <col min="11782" max="11782" width="13.42578125" style="172" customWidth="1"/>
    <col min="11783" max="11783" width="13.85546875" style="172" customWidth="1"/>
    <col min="11784" max="11784" width="12.5703125" style="172" customWidth="1"/>
    <col min="11785" max="11785" width="11.85546875" style="172" customWidth="1"/>
    <col min="11786" max="11786" width="13.140625" style="172" customWidth="1"/>
    <col min="11787" max="12025" width="9.140625" style="172" customWidth="1"/>
    <col min="12026" max="12026" width="9.28515625" style="172" customWidth="1"/>
    <col min="12027" max="12027" width="11.42578125" style="172" customWidth="1"/>
    <col min="12028" max="12028" width="10.5703125" style="172" customWidth="1"/>
    <col min="12029" max="12030" width="10.42578125" style="172"/>
    <col min="12031" max="12031" width="11.42578125" style="172" customWidth="1"/>
    <col min="12032" max="12032" width="10.5703125" style="172" customWidth="1"/>
    <col min="12033" max="12033" width="10.42578125" style="172"/>
    <col min="12034" max="12034" width="3.7109375" style="172" customWidth="1"/>
    <col min="12035" max="12035" width="9.28515625" style="172" customWidth="1"/>
    <col min="12036" max="12036" width="8.42578125" style="172" customWidth="1"/>
    <col min="12037" max="12037" width="8.140625" style="172" customWidth="1"/>
    <col min="12038" max="12038" width="13.42578125" style="172" customWidth="1"/>
    <col min="12039" max="12039" width="13.85546875" style="172" customWidth="1"/>
    <col min="12040" max="12040" width="12.5703125" style="172" customWidth="1"/>
    <col min="12041" max="12041" width="11.85546875" style="172" customWidth="1"/>
    <col min="12042" max="12042" width="13.140625" style="172" customWidth="1"/>
    <col min="12043" max="12281" width="9.140625" style="172" customWidth="1"/>
    <col min="12282" max="12282" width="9.28515625" style="172" customWidth="1"/>
    <col min="12283" max="12283" width="11.42578125" style="172" customWidth="1"/>
    <col min="12284" max="12284" width="10.5703125" style="172" customWidth="1"/>
    <col min="12285" max="12286" width="10.42578125" style="172"/>
    <col min="12287" max="12287" width="11.42578125" style="172" customWidth="1"/>
    <col min="12288" max="12288" width="10.5703125" style="172" customWidth="1"/>
    <col min="12289" max="12289" width="10.42578125" style="172"/>
    <col min="12290" max="12290" width="3.7109375" style="172" customWidth="1"/>
    <col min="12291" max="12291" width="9.28515625" style="172" customWidth="1"/>
    <col min="12292" max="12292" width="8.42578125" style="172" customWidth="1"/>
    <col min="12293" max="12293" width="8.140625" style="172" customWidth="1"/>
    <col min="12294" max="12294" width="13.42578125" style="172" customWidth="1"/>
    <col min="12295" max="12295" width="13.85546875" style="172" customWidth="1"/>
    <col min="12296" max="12296" width="12.5703125" style="172" customWidth="1"/>
    <col min="12297" max="12297" width="11.85546875" style="172" customWidth="1"/>
    <col min="12298" max="12298" width="13.140625" style="172" customWidth="1"/>
    <col min="12299" max="12537" width="9.140625" style="172" customWidth="1"/>
    <col min="12538" max="12538" width="9.28515625" style="172" customWidth="1"/>
    <col min="12539" max="12539" width="11.42578125" style="172" customWidth="1"/>
    <col min="12540" max="12540" width="10.5703125" style="172" customWidth="1"/>
    <col min="12541" max="12542" width="10.42578125" style="172"/>
    <col min="12543" max="12543" width="11.42578125" style="172" customWidth="1"/>
    <col min="12544" max="12544" width="10.5703125" style="172" customWidth="1"/>
    <col min="12545" max="12545" width="10.42578125" style="172"/>
    <col min="12546" max="12546" width="3.7109375" style="172" customWidth="1"/>
    <col min="12547" max="12547" width="9.28515625" style="172" customWidth="1"/>
    <col min="12548" max="12548" width="8.42578125" style="172" customWidth="1"/>
    <col min="12549" max="12549" width="8.140625" style="172" customWidth="1"/>
    <col min="12550" max="12550" width="13.42578125" style="172" customWidth="1"/>
    <col min="12551" max="12551" width="13.85546875" style="172" customWidth="1"/>
    <col min="12552" max="12552" width="12.5703125" style="172" customWidth="1"/>
    <col min="12553" max="12553" width="11.85546875" style="172" customWidth="1"/>
    <col min="12554" max="12554" width="13.140625" style="172" customWidth="1"/>
    <col min="12555" max="12793" width="9.140625" style="172" customWidth="1"/>
    <col min="12794" max="12794" width="9.28515625" style="172" customWidth="1"/>
    <col min="12795" max="12795" width="11.42578125" style="172" customWidth="1"/>
    <col min="12796" max="12796" width="10.5703125" style="172" customWidth="1"/>
    <col min="12797" max="12798" width="10.42578125" style="172"/>
    <col min="12799" max="12799" width="11.42578125" style="172" customWidth="1"/>
    <col min="12800" max="12800" width="10.5703125" style="172" customWidth="1"/>
    <col min="12801" max="12801" width="10.42578125" style="172"/>
    <col min="12802" max="12802" width="3.7109375" style="172" customWidth="1"/>
    <col min="12803" max="12803" width="9.28515625" style="172" customWidth="1"/>
    <col min="12804" max="12804" width="8.42578125" style="172" customWidth="1"/>
    <col min="12805" max="12805" width="8.140625" style="172" customWidth="1"/>
    <col min="12806" max="12806" width="13.42578125" style="172" customWidth="1"/>
    <col min="12807" max="12807" width="13.85546875" style="172" customWidth="1"/>
    <col min="12808" max="12808" width="12.5703125" style="172" customWidth="1"/>
    <col min="12809" max="12809" width="11.85546875" style="172" customWidth="1"/>
    <col min="12810" max="12810" width="13.140625" style="172" customWidth="1"/>
    <col min="12811" max="13049" width="9.140625" style="172" customWidth="1"/>
    <col min="13050" max="13050" width="9.28515625" style="172" customWidth="1"/>
    <col min="13051" max="13051" width="11.42578125" style="172" customWidth="1"/>
    <col min="13052" max="13052" width="10.5703125" style="172" customWidth="1"/>
    <col min="13053" max="13054" width="10.42578125" style="172"/>
    <col min="13055" max="13055" width="11.42578125" style="172" customWidth="1"/>
    <col min="13056" max="13056" width="10.5703125" style="172" customWidth="1"/>
    <col min="13057" max="13057" width="10.42578125" style="172"/>
    <col min="13058" max="13058" width="3.7109375" style="172" customWidth="1"/>
    <col min="13059" max="13059" width="9.28515625" style="172" customWidth="1"/>
    <col min="13060" max="13060" width="8.42578125" style="172" customWidth="1"/>
    <col min="13061" max="13061" width="8.140625" style="172" customWidth="1"/>
    <col min="13062" max="13062" width="13.42578125" style="172" customWidth="1"/>
    <col min="13063" max="13063" width="13.85546875" style="172" customWidth="1"/>
    <col min="13064" max="13064" width="12.5703125" style="172" customWidth="1"/>
    <col min="13065" max="13065" width="11.85546875" style="172" customWidth="1"/>
    <col min="13066" max="13066" width="13.140625" style="172" customWidth="1"/>
    <col min="13067" max="13305" width="9.140625" style="172" customWidth="1"/>
    <col min="13306" max="13306" width="9.28515625" style="172" customWidth="1"/>
    <col min="13307" max="13307" width="11.42578125" style="172" customWidth="1"/>
    <col min="13308" max="13308" width="10.5703125" style="172" customWidth="1"/>
    <col min="13309" max="13310" width="10.42578125" style="172"/>
    <col min="13311" max="13311" width="11.42578125" style="172" customWidth="1"/>
    <col min="13312" max="13312" width="10.5703125" style="172" customWidth="1"/>
    <col min="13313" max="13313" width="10.42578125" style="172"/>
    <col min="13314" max="13314" width="3.7109375" style="172" customWidth="1"/>
    <col min="13315" max="13315" width="9.28515625" style="172" customWidth="1"/>
    <col min="13316" max="13316" width="8.42578125" style="172" customWidth="1"/>
    <col min="13317" max="13317" width="8.140625" style="172" customWidth="1"/>
    <col min="13318" max="13318" width="13.42578125" style="172" customWidth="1"/>
    <col min="13319" max="13319" width="13.85546875" style="172" customWidth="1"/>
    <col min="13320" max="13320" width="12.5703125" style="172" customWidth="1"/>
    <col min="13321" max="13321" width="11.85546875" style="172" customWidth="1"/>
    <col min="13322" max="13322" width="13.140625" style="172" customWidth="1"/>
    <col min="13323" max="13561" width="9.140625" style="172" customWidth="1"/>
    <col min="13562" max="13562" width="9.28515625" style="172" customWidth="1"/>
    <col min="13563" max="13563" width="11.42578125" style="172" customWidth="1"/>
    <col min="13564" max="13564" width="10.5703125" style="172" customWidth="1"/>
    <col min="13565" max="13566" width="10.42578125" style="172"/>
    <col min="13567" max="13567" width="11.42578125" style="172" customWidth="1"/>
    <col min="13568" max="13568" width="10.5703125" style="172" customWidth="1"/>
    <col min="13569" max="13569" width="10.42578125" style="172"/>
    <col min="13570" max="13570" width="3.7109375" style="172" customWidth="1"/>
    <col min="13571" max="13571" width="9.28515625" style="172" customWidth="1"/>
    <col min="13572" max="13572" width="8.42578125" style="172" customWidth="1"/>
    <col min="13573" max="13573" width="8.140625" style="172" customWidth="1"/>
    <col min="13574" max="13574" width="13.42578125" style="172" customWidth="1"/>
    <col min="13575" max="13575" width="13.85546875" style="172" customWidth="1"/>
    <col min="13576" max="13576" width="12.5703125" style="172" customWidth="1"/>
    <col min="13577" max="13577" width="11.85546875" style="172" customWidth="1"/>
    <col min="13578" max="13578" width="13.140625" style="172" customWidth="1"/>
    <col min="13579" max="13817" width="9.140625" style="172" customWidth="1"/>
    <col min="13818" max="13818" width="9.28515625" style="172" customWidth="1"/>
    <col min="13819" max="13819" width="11.42578125" style="172" customWidth="1"/>
    <col min="13820" max="13820" width="10.5703125" style="172" customWidth="1"/>
    <col min="13821" max="13822" width="10.42578125" style="172"/>
    <col min="13823" max="13823" width="11.42578125" style="172" customWidth="1"/>
    <col min="13824" max="13824" width="10.5703125" style="172" customWidth="1"/>
    <col min="13825" max="13825" width="10.42578125" style="172"/>
    <col min="13826" max="13826" width="3.7109375" style="172" customWidth="1"/>
    <col min="13827" max="13827" width="9.28515625" style="172" customWidth="1"/>
    <col min="13828" max="13828" width="8.42578125" style="172" customWidth="1"/>
    <col min="13829" max="13829" width="8.140625" style="172" customWidth="1"/>
    <col min="13830" max="13830" width="13.42578125" style="172" customWidth="1"/>
    <col min="13831" max="13831" width="13.85546875" style="172" customWidth="1"/>
    <col min="13832" max="13832" width="12.5703125" style="172" customWidth="1"/>
    <col min="13833" max="13833" width="11.85546875" style="172" customWidth="1"/>
    <col min="13834" max="13834" width="13.140625" style="172" customWidth="1"/>
    <col min="13835" max="14073" width="9.140625" style="172" customWidth="1"/>
    <col min="14074" max="14074" width="9.28515625" style="172" customWidth="1"/>
    <col min="14075" max="14075" width="11.42578125" style="172" customWidth="1"/>
    <col min="14076" max="14076" width="10.5703125" style="172" customWidth="1"/>
    <col min="14077" max="14078" width="10.42578125" style="172"/>
    <col min="14079" max="14079" width="11.42578125" style="172" customWidth="1"/>
    <col min="14080" max="14080" width="10.5703125" style="172" customWidth="1"/>
    <col min="14081" max="14081" width="10.42578125" style="172"/>
    <col min="14082" max="14082" width="3.7109375" style="172" customWidth="1"/>
    <col min="14083" max="14083" width="9.28515625" style="172" customWidth="1"/>
    <col min="14084" max="14084" width="8.42578125" style="172" customWidth="1"/>
    <col min="14085" max="14085" width="8.140625" style="172" customWidth="1"/>
    <col min="14086" max="14086" width="13.42578125" style="172" customWidth="1"/>
    <col min="14087" max="14087" width="13.85546875" style="172" customWidth="1"/>
    <col min="14088" max="14088" width="12.5703125" style="172" customWidth="1"/>
    <col min="14089" max="14089" width="11.85546875" style="172" customWidth="1"/>
    <col min="14090" max="14090" width="13.140625" style="172" customWidth="1"/>
    <col min="14091" max="14329" width="9.140625" style="172" customWidth="1"/>
    <col min="14330" max="14330" width="9.28515625" style="172" customWidth="1"/>
    <col min="14331" max="14331" width="11.42578125" style="172" customWidth="1"/>
    <col min="14332" max="14332" width="10.5703125" style="172" customWidth="1"/>
    <col min="14333" max="14334" width="10.42578125" style="172"/>
    <col min="14335" max="14335" width="11.42578125" style="172" customWidth="1"/>
    <col min="14336" max="14336" width="10.5703125" style="172" customWidth="1"/>
    <col min="14337" max="14337" width="10.42578125" style="172"/>
    <col min="14338" max="14338" width="3.7109375" style="172" customWidth="1"/>
    <col min="14339" max="14339" width="9.28515625" style="172" customWidth="1"/>
    <col min="14340" max="14340" width="8.42578125" style="172" customWidth="1"/>
    <col min="14341" max="14341" width="8.140625" style="172" customWidth="1"/>
    <col min="14342" max="14342" width="13.42578125" style="172" customWidth="1"/>
    <col min="14343" max="14343" width="13.85546875" style="172" customWidth="1"/>
    <col min="14344" max="14344" width="12.5703125" style="172" customWidth="1"/>
    <col min="14345" max="14345" width="11.85546875" style="172" customWidth="1"/>
    <col min="14346" max="14346" width="13.140625" style="172" customWidth="1"/>
    <col min="14347" max="14585" width="9.140625" style="172" customWidth="1"/>
    <col min="14586" max="14586" width="9.28515625" style="172" customWidth="1"/>
    <col min="14587" max="14587" width="11.42578125" style="172" customWidth="1"/>
    <col min="14588" max="14588" width="10.5703125" style="172" customWidth="1"/>
    <col min="14589" max="14590" width="10.42578125" style="172"/>
    <col min="14591" max="14591" width="11.42578125" style="172" customWidth="1"/>
    <col min="14592" max="14592" width="10.5703125" style="172" customWidth="1"/>
    <col min="14593" max="14593" width="10.42578125" style="172"/>
    <col min="14594" max="14594" width="3.7109375" style="172" customWidth="1"/>
    <col min="14595" max="14595" width="9.28515625" style="172" customWidth="1"/>
    <col min="14596" max="14596" width="8.42578125" style="172" customWidth="1"/>
    <col min="14597" max="14597" width="8.140625" style="172" customWidth="1"/>
    <col min="14598" max="14598" width="13.42578125" style="172" customWidth="1"/>
    <col min="14599" max="14599" width="13.85546875" style="172" customWidth="1"/>
    <col min="14600" max="14600" width="12.5703125" style="172" customWidth="1"/>
    <col min="14601" max="14601" width="11.85546875" style="172" customWidth="1"/>
    <col min="14602" max="14602" width="13.140625" style="172" customWidth="1"/>
    <col min="14603" max="14841" width="9.140625" style="172" customWidth="1"/>
    <col min="14842" max="14842" width="9.28515625" style="172" customWidth="1"/>
    <col min="14843" max="14843" width="11.42578125" style="172" customWidth="1"/>
    <col min="14844" max="14844" width="10.5703125" style="172" customWidth="1"/>
    <col min="14845" max="14846" width="10.42578125" style="172"/>
    <col min="14847" max="14847" width="11.42578125" style="172" customWidth="1"/>
    <col min="14848" max="14848" width="10.5703125" style="172" customWidth="1"/>
    <col min="14849" max="14849" width="10.42578125" style="172"/>
    <col min="14850" max="14850" width="3.7109375" style="172" customWidth="1"/>
    <col min="14851" max="14851" width="9.28515625" style="172" customWidth="1"/>
    <col min="14852" max="14852" width="8.42578125" style="172" customWidth="1"/>
    <col min="14853" max="14853" width="8.140625" style="172" customWidth="1"/>
    <col min="14854" max="14854" width="13.42578125" style="172" customWidth="1"/>
    <col min="14855" max="14855" width="13.85546875" style="172" customWidth="1"/>
    <col min="14856" max="14856" width="12.5703125" style="172" customWidth="1"/>
    <col min="14857" max="14857" width="11.85546875" style="172" customWidth="1"/>
    <col min="14858" max="14858" width="13.140625" style="172" customWidth="1"/>
    <col min="14859" max="15097" width="9.140625" style="172" customWidth="1"/>
    <col min="15098" max="15098" width="9.28515625" style="172" customWidth="1"/>
    <col min="15099" max="15099" width="11.42578125" style="172" customWidth="1"/>
    <col min="15100" max="15100" width="10.5703125" style="172" customWidth="1"/>
    <col min="15101" max="15102" width="10.42578125" style="172"/>
    <col min="15103" max="15103" width="11.42578125" style="172" customWidth="1"/>
    <col min="15104" max="15104" width="10.5703125" style="172" customWidth="1"/>
    <col min="15105" max="15105" width="10.42578125" style="172"/>
    <col min="15106" max="15106" width="3.7109375" style="172" customWidth="1"/>
    <col min="15107" max="15107" width="9.28515625" style="172" customWidth="1"/>
    <col min="15108" max="15108" width="8.42578125" style="172" customWidth="1"/>
    <col min="15109" max="15109" width="8.140625" style="172" customWidth="1"/>
    <col min="15110" max="15110" width="13.42578125" style="172" customWidth="1"/>
    <col min="15111" max="15111" width="13.85546875" style="172" customWidth="1"/>
    <col min="15112" max="15112" width="12.5703125" style="172" customWidth="1"/>
    <col min="15113" max="15113" width="11.85546875" style="172" customWidth="1"/>
    <col min="15114" max="15114" width="13.140625" style="172" customWidth="1"/>
    <col min="15115" max="15353" width="9.140625" style="172" customWidth="1"/>
    <col min="15354" max="15354" width="9.28515625" style="172" customWidth="1"/>
    <col min="15355" max="15355" width="11.42578125" style="172" customWidth="1"/>
    <col min="15356" max="15356" width="10.5703125" style="172" customWidth="1"/>
    <col min="15357" max="15358" width="10.42578125" style="172"/>
    <col min="15359" max="15359" width="11.42578125" style="172" customWidth="1"/>
    <col min="15360" max="15360" width="10.5703125" style="172" customWidth="1"/>
    <col min="15361" max="15361" width="10.42578125" style="172"/>
    <col min="15362" max="15362" width="3.7109375" style="172" customWidth="1"/>
    <col min="15363" max="15363" width="9.28515625" style="172" customWidth="1"/>
    <col min="15364" max="15364" width="8.42578125" style="172" customWidth="1"/>
    <col min="15365" max="15365" width="8.140625" style="172" customWidth="1"/>
    <col min="15366" max="15366" width="13.42578125" style="172" customWidth="1"/>
    <col min="15367" max="15367" width="13.85546875" style="172" customWidth="1"/>
    <col min="15368" max="15368" width="12.5703125" style="172" customWidth="1"/>
    <col min="15369" max="15369" width="11.85546875" style="172" customWidth="1"/>
    <col min="15370" max="15370" width="13.140625" style="172" customWidth="1"/>
    <col min="15371" max="15609" width="9.140625" style="172" customWidth="1"/>
    <col min="15610" max="15610" width="9.28515625" style="172" customWidth="1"/>
    <col min="15611" max="15611" width="11.42578125" style="172" customWidth="1"/>
    <col min="15612" max="15612" width="10.5703125" style="172" customWidth="1"/>
    <col min="15613" max="15614" width="10.42578125" style="172"/>
    <col min="15615" max="15615" width="11.42578125" style="172" customWidth="1"/>
    <col min="15616" max="15616" width="10.5703125" style="172" customWidth="1"/>
    <col min="15617" max="15617" width="10.42578125" style="172"/>
    <col min="15618" max="15618" width="3.7109375" style="172" customWidth="1"/>
    <col min="15619" max="15619" width="9.28515625" style="172" customWidth="1"/>
    <col min="15620" max="15620" width="8.42578125" style="172" customWidth="1"/>
    <col min="15621" max="15621" width="8.140625" style="172" customWidth="1"/>
    <col min="15622" max="15622" width="13.42578125" style="172" customWidth="1"/>
    <col min="15623" max="15623" width="13.85546875" style="172" customWidth="1"/>
    <col min="15624" max="15624" width="12.5703125" style="172" customWidth="1"/>
    <col min="15625" max="15625" width="11.85546875" style="172" customWidth="1"/>
    <col min="15626" max="15626" width="13.140625" style="172" customWidth="1"/>
    <col min="15627" max="15865" width="9.140625" style="172" customWidth="1"/>
    <col min="15866" max="15866" width="9.28515625" style="172" customWidth="1"/>
    <col min="15867" max="15867" width="11.42578125" style="172" customWidth="1"/>
    <col min="15868" max="15868" width="10.5703125" style="172" customWidth="1"/>
    <col min="15869" max="15870" width="10.42578125" style="172"/>
    <col min="15871" max="15871" width="11.42578125" style="172" customWidth="1"/>
    <col min="15872" max="15872" width="10.5703125" style="172" customWidth="1"/>
    <col min="15873" max="15873" width="10.42578125" style="172"/>
    <col min="15874" max="15874" width="3.7109375" style="172" customWidth="1"/>
    <col min="15875" max="15875" width="9.28515625" style="172" customWidth="1"/>
    <col min="15876" max="15876" width="8.42578125" style="172" customWidth="1"/>
    <col min="15877" max="15877" width="8.140625" style="172" customWidth="1"/>
    <col min="15878" max="15878" width="13.42578125" style="172" customWidth="1"/>
    <col min="15879" max="15879" width="13.85546875" style="172" customWidth="1"/>
    <col min="15880" max="15880" width="12.5703125" style="172" customWidth="1"/>
    <col min="15881" max="15881" width="11.85546875" style="172" customWidth="1"/>
    <col min="15882" max="15882" width="13.140625" style="172" customWidth="1"/>
    <col min="15883" max="16121" width="9.140625" style="172" customWidth="1"/>
    <col min="16122" max="16122" width="9.28515625" style="172" customWidth="1"/>
    <col min="16123" max="16123" width="11.42578125" style="172" customWidth="1"/>
    <col min="16124" max="16124" width="10.5703125" style="172" customWidth="1"/>
    <col min="16125" max="16126" width="10.42578125" style="172"/>
    <col min="16127" max="16127" width="11.42578125" style="172" customWidth="1"/>
    <col min="16128" max="16128" width="10.5703125" style="172" customWidth="1"/>
    <col min="16129" max="16129" width="10.42578125" style="172"/>
    <col min="16130" max="16130" width="3.7109375" style="172" customWidth="1"/>
    <col min="16131" max="16131" width="9.28515625" style="172" customWidth="1"/>
    <col min="16132" max="16132" width="8.42578125" style="172" customWidth="1"/>
    <col min="16133" max="16133" width="8.140625" style="172" customWidth="1"/>
    <col min="16134" max="16134" width="13.42578125" style="172" customWidth="1"/>
    <col min="16135" max="16135" width="13.85546875" style="172" customWidth="1"/>
    <col min="16136" max="16136" width="12.5703125" style="172" customWidth="1"/>
    <col min="16137" max="16137" width="11.85546875" style="172" customWidth="1"/>
    <col min="16138" max="16138" width="13.140625" style="172" customWidth="1"/>
    <col min="16139" max="16377" width="9.140625" style="172" customWidth="1"/>
    <col min="16378" max="16378" width="9.28515625" style="172" customWidth="1"/>
    <col min="16379" max="16379" width="11.42578125" style="172" customWidth="1"/>
    <col min="16380" max="16380" width="10.5703125" style="172" customWidth="1"/>
    <col min="16381" max="16384" width="10.42578125" style="172"/>
  </cols>
  <sheetData>
    <row r="1" spans="2:10" ht="18" x14ac:dyDescent="0.25">
      <c r="B1" s="166" t="s">
        <v>77</v>
      </c>
      <c r="C1" s="167"/>
      <c r="D1" s="168"/>
      <c r="E1" s="169"/>
      <c r="F1" s="169"/>
      <c r="G1" s="170"/>
      <c r="H1" s="170" t="s">
        <v>32</v>
      </c>
      <c r="I1" s="167"/>
      <c r="J1" s="170"/>
    </row>
    <row r="2" spans="2:10" ht="18" x14ac:dyDescent="0.25">
      <c r="B2" s="174"/>
      <c r="C2" s="175"/>
      <c r="D2" s="265" t="s">
        <v>110</v>
      </c>
      <c r="E2" s="176"/>
      <c r="F2" s="177"/>
      <c r="G2" s="178"/>
      <c r="H2" s="179"/>
      <c r="I2" s="179"/>
      <c r="J2" s="178"/>
    </row>
    <row r="3" spans="2:10" x14ac:dyDescent="0.2">
      <c r="B3" s="182"/>
      <c r="C3" s="183"/>
      <c r="D3" s="182"/>
      <c r="E3" s="183"/>
      <c r="F3" s="182"/>
      <c r="G3" s="184"/>
      <c r="H3" s="183"/>
      <c r="I3" s="185" t="s">
        <v>35</v>
      </c>
    </row>
    <row r="4" spans="2:10" ht="13.5" thickBot="1" x14ac:dyDescent="0.25">
      <c r="B4" s="188"/>
      <c r="C4" s="190" t="s">
        <v>332</v>
      </c>
      <c r="D4" s="190"/>
      <c r="E4" s="191"/>
      <c r="F4" s="192"/>
      <c r="G4" s="193"/>
      <c r="H4" s="194"/>
      <c r="I4" s="195" t="s">
        <v>36</v>
      </c>
      <c r="J4" s="196"/>
    </row>
    <row r="5" spans="2:10" x14ac:dyDescent="0.2">
      <c r="B5" s="198"/>
      <c r="C5" s="197"/>
      <c r="D5" s="197"/>
      <c r="E5" s="163"/>
      <c r="F5" s="163"/>
      <c r="G5" s="163"/>
      <c r="H5" s="163"/>
      <c r="I5" s="163"/>
    </row>
    <row r="6" spans="2:10" ht="14.1" customHeight="1" x14ac:dyDescent="0.2">
      <c r="B6" s="201">
        <v>1</v>
      </c>
      <c r="C6" s="560" t="s">
        <v>376</v>
      </c>
      <c r="D6" s="560" t="s">
        <v>377</v>
      </c>
      <c r="E6" s="560" t="s">
        <v>63</v>
      </c>
      <c r="F6" s="199"/>
      <c r="G6" s="199"/>
      <c r="H6" s="199"/>
      <c r="I6" s="163"/>
    </row>
    <row r="7" spans="2:10" ht="14.1" customHeight="1" x14ac:dyDescent="0.2">
      <c r="B7" s="206"/>
      <c r="C7" s="562"/>
      <c r="D7" s="557"/>
      <c r="E7" s="558"/>
      <c r="F7" s="575" t="s">
        <v>376</v>
      </c>
      <c r="G7" s="203"/>
      <c r="H7" s="203"/>
      <c r="I7" s="202"/>
    </row>
    <row r="8" spans="2:10" ht="14.1" customHeight="1" thickBot="1" x14ac:dyDescent="0.25">
      <c r="B8" s="208" t="s">
        <v>79</v>
      </c>
      <c r="C8" s="561" t="s">
        <v>383</v>
      </c>
      <c r="D8" s="561" t="s">
        <v>219</v>
      </c>
      <c r="E8" s="559" t="s">
        <v>121</v>
      </c>
      <c r="F8" s="209" t="s">
        <v>236</v>
      </c>
      <c r="G8" s="210"/>
      <c r="H8" s="203"/>
      <c r="I8" s="202"/>
    </row>
    <row r="9" spans="2:10" ht="14.1" customHeight="1" x14ac:dyDescent="0.2">
      <c r="B9" s="213"/>
      <c r="C9" s="261"/>
      <c r="D9" s="556"/>
      <c r="E9" s="556"/>
      <c r="F9" s="214"/>
      <c r="G9" s="253" t="s">
        <v>376</v>
      </c>
      <c r="H9" s="203"/>
      <c r="I9" s="202"/>
    </row>
    <row r="10" spans="2:10" ht="14.1" customHeight="1" thickBot="1" x14ac:dyDescent="0.3">
      <c r="B10" s="213" t="s">
        <v>80</v>
      </c>
      <c r="C10" s="560" t="s">
        <v>380</v>
      </c>
      <c r="D10" s="560" t="s">
        <v>381</v>
      </c>
      <c r="E10" s="560" t="s">
        <v>382</v>
      </c>
      <c r="F10" s="209"/>
      <c r="G10" s="256">
        <v>40</v>
      </c>
      <c r="H10" s="203"/>
      <c r="I10" s="202"/>
    </row>
    <row r="11" spans="2:10" ht="14.1" customHeight="1" x14ac:dyDescent="0.2">
      <c r="B11" s="219"/>
      <c r="C11" s="562"/>
      <c r="D11" s="557"/>
      <c r="E11" s="558"/>
      <c r="F11" s="563" t="s">
        <v>387</v>
      </c>
      <c r="G11" s="231"/>
      <c r="H11" s="203"/>
      <c r="I11" s="202"/>
    </row>
    <row r="12" spans="2:10" ht="14.1" customHeight="1" x14ac:dyDescent="0.2">
      <c r="B12" s="221" t="s">
        <v>81</v>
      </c>
      <c r="C12" s="563" t="s">
        <v>387</v>
      </c>
      <c r="D12" s="563" t="s">
        <v>388</v>
      </c>
      <c r="E12" s="564" t="s">
        <v>129</v>
      </c>
      <c r="F12" s="223" t="s">
        <v>236</v>
      </c>
      <c r="G12" s="537"/>
      <c r="H12" s="202"/>
      <c r="I12" s="202"/>
    </row>
    <row r="13" spans="2:10" ht="14.1" customHeight="1" x14ac:dyDescent="0.2">
      <c r="B13" s="213"/>
      <c r="C13" s="267"/>
      <c r="D13" s="267"/>
      <c r="E13" s="268"/>
      <c r="F13" s="209"/>
      <c r="G13" s="202"/>
      <c r="H13" s="202"/>
      <c r="I13" s="202"/>
    </row>
    <row r="14" spans="2:10" ht="14.1" customHeight="1" x14ac:dyDescent="0.2">
      <c r="B14" s="535"/>
      <c r="C14" s="536"/>
      <c r="D14" s="536"/>
      <c r="E14" s="536"/>
      <c r="F14" s="537"/>
      <c r="G14" s="202"/>
      <c r="H14" s="202"/>
      <c r="I14" s="202"/>
    </row>
    <row r="15" spans="2:10" ht="14.1" customHeight="1" x14ac:dyDescent="0.2">
      <c r="B15" s="535"/>
      <c r="C15" s="538"/>
      <c r="D15" s="538"/>
      <c r="E15" s="539"/>
      <c r="F15" s="540"/>
      <c r="G15" s="202"/>
      <c r="H15" s="202"/>
      <c r="I15" s="202"/>
    </row>
    <row r="16" spans="2:10" ht="14.1" customHeight="1" x14ac:dyDescent="0.2">
      <c r="B16" s="535"/>
      <c r="C16" s="541"/>
      <c r="D16" s="541"/>
      <c r="E16" s="541"/>
      <c r="F16" s="537"/>
      <c r="G16" s="202"/>
      <c r="H16" s="202"/>
      <c r="I16" s="202"/>
    </row>
    <row r="17" spans="2:12" ht="14.1" customHeight="1" thickBot="1" x14ac:dyDescent="0.25">
      <c r="B17" s="213"/>
      <c r="C17" s="267"/>
      <c r="D17" s="267"/>
      <c r="E17" s="268"/>
      <c r="F17" s="537"/>
      <c r="G17" s="534"/>
      <c r="H17" s="537"/>
      <c r="I17" s="202"/>
    </row>
    <row r="18" spans="2:12" ht="20.100000000000001" customHeight="1" thickBot="1" x14ac:dyDescent="0.35">
      <c r="B18" s="542" t="s">
        <v>51</v>
      </c>
      <c r="C18" s="543"/>
      <c r="D18" s="544"/>
      <c r="E18" s="523"/>
      <c r="F18" s="524"/>
      <c r="G18" s="525"/>
      <c r="H18" s="525"/>
      <c r="I18" s="525"/>
      <c r="J18" s="525"/>
      <c r="K18" s="545" t="s">
        <v>12</v>
      </c>
      <c r="L18" s="545" t="s">
        <v>11</v>
      </c>
    </row>
    <row r="19" spans="2:12" ht="20.100000000000001" customHeight="1" x14ac:dyDescent="0.3">
      <c r="B19" s="526"/>
      <c r="C19" s="527"/>
      <c r="D19" s="527"/>
      <c r="E19" s="527"/>
      <c r="F19" s="527"/>
      <c r="G19" s="525"/>
      <c r="H19" s="525"/>
      <c r="I19" s="525"/>
      <c r="J19" s="525"/>
      <c r="K19" s="545"/>
      <c r="L19" s="545"/>
    </row>
    <row r="20" spans="2:12" ht="21.95" customHeight="1" x14ac:dyDescent="0.2">
      <c r="B20" s="528">
        <v>1</v>
      </c>
      <c r="C20" s="551"/>
      <c r="D20" s="552" t="s">
        <v>376</v>
      </c>
      <c r="E20" s="553" t="s">
        <v>377</v>
      </c>
      <c r="F20" s="553" t="s">
        <v>63</v>
      </c>
      <c r="G20" s="530"/>
      <c r="H20" s="531" t="s">
        <v>389</v>
      </c>
      <c r="I20" s="531" t="s">
        <v>389</v>
      </c>
      <c r="J20" s="531"/>
      <c r="K20" s="532">
        <v>2</v>
      </c>
      <c r="L20" s="532" t="s">
        <v>151</v>
      </c>
    </row>
    <row r="21" spans="2:12" ht="21.95" customHeight="1" x14ac:dyDescent="0.25">
      <c r="B21" s="528">
        <v>2</v>
      </c>
      <c r="C21" s="529" t="str">
        <f>UPPER(IF($A21="","",VLOOKUP($A21,'[3]ž round robin žrebna lista'!$A$7:$R$128,2)))</f>
        <v/>
      </c>
      <c r="D21" s="553" t="s">
        <v>378</v>
      </c>
      <c r="E21" s="553" t="s">
        <v>379</v>
      </c>
      <c r="F21" s="553" t="s">
        <v>129</v>
      </c>
      <c r="G21" s="531" t="s">
        <v>392</v>
      </c>
      <c r="H21" s="530"/>
      <c r="I21" s="531" t="s">
        <v>390</v>
      </c>
      <c r="J21" s="531"/>
      <c r="K21" s="555" t="s">
        <v>162</v>
      </c>
      <c r="L21" s="532" t="s">
        <v>153</v>
      </c>
    </row>
    <row r="22" spans="2:12" ht="21.95" customHeight="1" x14ac:dyDescent="0.25">
      <c r="B22" s="533">
        <v>3</v>
      </c>
      <c r="C22" s="529" t="str">
        <f>UPPER(IF($A22="","",VLOOKUP($A22,'[3]ž round robin žrebna lista'!$A$7:$R$128,2)))</f>
        <v/>
      </c>
      <c r="D22" s="553" t="s">
        <v>380</v>
      </c>
      <c r="E22" s="553" t="s">
        <v>381</v>
      </c>
      <c r="F22" s="553" t="s">
        <v>382</v>
      </c>
      <c r="G22" s="531" t="s">
        <v>392</v>
      </c>
      <c r="H22" s="531" t="s">
        <v>391</v>
      </c>
      <c r="I22" s="530"/>
      <c r="J22" s="531"/>
      <c r="K22" s="532">
        <v>1</v>
      </c>
      <c r="L22" s="532" t="s">
        <v>154</v>
      </c>
    </row>
    <row r="23" spans="2:12" ht="14.1" customHeight="1" x14ac:dyDescent="0.2">
      <c r="B23" s="546"/>
      <c r="C23" s="538"/>
      <c r="D23" s="538"/>
      <c r="E23" s="539"/>
      <c r="F23" s="547"/>
      <c r="G23" s="548"/>
      <c r="H23" s="548"/>
      <c r="I23" s="549"/>
      <c r="J23" s="550"/>
      <c r="K23" s="550"/>
      <c r="L23" s="550"/>
    </row>
    <row r="24" spans="2:12" ht="15" customHeight="1" thickBot="1" x14ac:dyDescent="0.25">
      <c r="B24" s="250"/>
      <c r="C24" s="197"/>
      <c r="D24" s="197"/>
      <c r="E24" s="264"/>
      <c r="F24" s="252"/>
      <c r="G24" s="252"/>
      <c r="H24" s="252"/>
    </row>
    <row r="25" spans="2:12" ht="19.5" customHeight="1" thickBot="1" x14ac:dyDescent="0.35">
      <c r="B25" s="542" t="s">
        <v>14</v>
      </c>
      <c r="C25" s="543"/>
      <c r="D25" s="544"/>
      <c r="E25" s="523"/>
      <c r="F25" s="524"/>
      <c r="G25" s="525"/>
      <c r="H25" s="525"/>
      <c r="I25" s="525"/>
      <c r="J25" s="525"/>
      <c r="K25" s="545" t="s">
        <v>12</v>
      </c>
      <c r="L25" s="545" t="s">
        <v>11</v>
      </c>
    </row>
    <row r="26" spans="2:12" ht="18.75" x14ac:dyDescent="0.3">
      <c r="B26" s="526"/>
      <c r="C26" s="527"/>
      <c r="D26" s="527"/>
      <c r="E26" s="527"/>
      <c r="F26" s="527"/>
      <c r="G26" s="525"/>
      <c r="H26" s="525"/>
      <c r="I26" s="525"/>
      <c r="J26" s="525"/>
      <c r="K26" s="545"/>
      <c r="L26" s="545"/>
    </row>
    <row r="27" spans="2:12" ht="21.95" customHeight="1" x14ac:dyDescent="0.25">
      <c r="B27" s="528">
        <v>1</v>
      </c>
      <c r="C27" s="529" t="str">
        <f>UPPER(IF($A27="","",VLOOKUP($A27,'[3]ž round robin žrebna lista'!$A$7:$R$128,2)))</f>
        <v/>
      </c>
      <c r="D27" s="554" t="s">
        <v>383</v>
      </c>
      <c r="E27" s="554" t="s">
        <v>219</v>
      </c>
      <c r="F27" s="554" t="s">
        <v>121</v>
      </c>
      <c r="G27" s="530"/>
      <c r="H27" s="531" t="s">
        <v>395</v>
      </c>
      <c r="I27" s="531" t="s">
        <v>396</v>
      </c>
      <c r="J27" s="531"/>
      <c r="K27" s="532">
        <v>1</v>
      </c>
      <c r="L27" s="532" t="s">
        <v>154</v>
      </c>
    </row>
    <row r="28" spans="2:12" ht="21.95" customHeight="1" x14ac:dyDescent="0.25">
      <c r="B28" s="528">
        <v>2</v>
      </c>
      <c r="C28" s="529" t="str">
        <f>UPPER(IF($A28="","",VLOOKUP($A28,'[3]ž round robin žrebna lista'!$A$7:$R$128,2)))</f>
        <v/>
      </c>
      <c r="D28" s="554" t="s">
        <v>384</v>
      </c>
      <c r="E28" s="554" t="s">
        <v>385</v>
      </c>
      <c r="F28" s="554" t="s">
        <v>386</v>
      </c>
      <c r="G28" s="531" t="s">
        <v>393</v>
      </c>
      <c r="H28" s="530"/>
      <c r="I28" s="531" t="s">
        <v>392</v>
      </c>
      <c r="J28" s="531"/>
      <c r="K28" s="555" t="s">
        <v>162</v>
      </c>
      <c r="L28" s="532" t="s">
        <v>153</v>
      </c>
    </row>
    <row r="29" spans="2:12" ht="21.95" customHeight="1" x14ac:dyDescent="0.25">
      <c r="B29" s="533">
        <v>3</v>
      </c>
      <c r="C29" s="529" t="str">
        <f>UPPER(IF($A29="","",VLOOKUP($A29,'[3]ž round robin žrebna lista'!$A$7:$R$128,2)))</f>
        <v/>
      </c>
      <c r="D29" s="554" t="s">
        <v>387</v>
      </c>
      <c r="E29" s="554" t="s">
        <v>388</v>
      </c>
      <c r="F29" s="554" t="s">
        <v>129</v>
      </c>
      <c r="G29" s="531" t="s">
        <v>394</v>
      </c>
      <c r="H29" s="531" t="s">
        <v>389</v>
      </c>
      <c r="I29" s="530"/>
      <c r="J29" s="531"/>
      <c r="K29" s="532">
        <v>2</v>
      </c>
      <c r="L29" s="532" t="s">
        <v>151</v>
      </c>
    </row>
  </sheetData>
  <mergeCells count="8">
    <mergeCell ref="B18:D18"/>
    <mergeCell ref="G18:J19"/>
    <mergeCell ref="K18:K19"/>
    <mergeCell ref="L18:L19"/>
    <mergeCell ref="B25:D25"/>
    <mergeCell ref="G25:J26"/>
    <mergeCell ref="K25:K26"/>
    <mergeCell ref="L25:L26"/>
  </mergeCells>
  <pageMargins left="0.7" right="0.7" top="0.75" bottom="0.75" header="0.3" footer="0.3"/>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workbookViewId="0">
      <selection activeCell="B37" sqref="B37"/>
    </sheetView>
  </sheetViews>
  <sheetFormatPr defaultColWidth="10.42578125" defaultRowHeight="12.75" x14ac:dyDescent="0.2"/>
  <cols>
    <col min="1" max="1" width="12" style="228" bestFit="1" customWidth="1"/>
    <col min="2" max="2" width="14.7109375" style="228" bestFit="1" customWidth="1"/>
    <col min="3" max="3" width="16.28515625" style="228" bestFit="1" customWidth="1"/>
    <col min="4" max="4" width="10.140625" style="172" bestFit="1" customWidth="1"/>
    <col min="5" max="5" width="3.7109375" style="172" customWidth="1"/>
    <col min="6" max="6" width="16.85546875" style="172" customWidth="1"/>
    <col min="7" max="7" width="9.5703125" style="172" customWidth="1"/>
    <col min="8" max="8" width="9.42578125" style="172" customWidth="1"/>
    <col min="9" max="9" width="16.28515625" style="228" bestFit="1" customWidth="1"/>
    <col min="10" max="11" width="14.28515625" style="228" bestFit="1" customWidth="1"/>
    <col min="12" max="12" width="13.28515625" style="172" bestFit="1" customWidth="1"/>
    <col min="13" max="13" width="13.140625" style="172" customWidth="1"/>
    <col min="14" max="252" width="9.140625" style="172" customWidth="1"/>
    <col min="253" max="253" width="9.28515625" style="172" customWidth="1"/>
    <col min="254" max="254" width="11.42578125" style="172" customWidth="1"/>
    <col min="255" max="255" width="10.5703125" style="172" customWidth="1"/>
    <col min="256" max="256" width="10.42578125" style="172"/>
    <col min="257" max="257" width="9.28515625" style="172" customWidth="1"/>
    <col min="258" max="258" width="11.42578125" style="172" customWidth="1"/>
    <col min="259" max="259" width="10.5703125" style="172" customWidth="1"/>
    <col min="260" max="260" width="10.42578125" style="172"/>
    <col min="261" max="261" width="3.7109375" style="172" customWidth="1"/>
    <col min="262" max="262" width="10.5703125" style="172" customWidth="1"/>
    <col min="263" max="263" width="8.42578125" style="172" customWidth="1"/>
    <col min="264" max="264" width="7" style="172" customWidth="1"/>
    <col min="265" max="265" width="13.42578125" style="172" customWidth="1"/>
    <col min="266" max="266" width="13.85546875" style="172" customWidth="1"/>
    <col min="267" max="267" width="12.5703125" style="172" customWidth="1"/>
    <col min="268" max="268" width="11.85546875" style="172" customWidth="1"/>
    <col min="269" max="269" width="13.140625" style="172" customWidth="1"/>
    <col min="270" max="508" width="9.140625" style="172" customWidth="1"/>
    <col min="509" max="509" width="9.28515625" style="172" customWidth="1"/>
    <col min="510" max="510" width="11.42578125" style="172" customWidth="1"/>
    <col min="511" max="511" width="10.5703125" style="172" customWidth="1"/>
    <col min="512" max="512" width="10.42578125" style="172"/>
    <col min="513" max="513" width="9.28515625" style="172" customWidth="1"/>
    <col min="514" max="514" width="11.42578125" style="172" customWidth="1"/>
    <col min="515" max="515" width="10.5703125" style="172" customWidth="1"/>
    <col min="516" max="516" width="10.42578125" style="172"/>
    <col min="517" max="517" width="3.7109375" style="172" customWidth="1"/>
    <col min="518" max="518" width="10.5703125" style="172" customWidth="1"/>
    <col min="519" max="519" width="8.42578125" style="172" customWidth="1"/>
    <col min="520" max="520" width="7" style="172" customWidth="1"/>
    <col min="521" max="521" width="13.42578125" style="172" customWidth="1"/>
    <col min="522" max="522" width="13.85546875" style="172" customWidth="1"/>
    <col min="523" max="523" width="12.5703125" style="172" customWidth="1"/>
    <col min="524" max="524" width="11.85546875" style="172" customWidth="1"/>
    <col min="525" max="525" width="13.140625" style="172" customWidth="1"/>
    <col min="526" max="764" width="9.140625" style="172" customWidth="1"/>
    <col min="765" max="765" width="9.28515625" style="172" customWidth="1"/>
    <col min="766" max="766" width="11.42578125" style="172" customWidth="1"/>
    <col min="767" max="767" width="10.5703125" style="172" customWidth="1"/>
    <col min="768" max="768" width="10.42578125" style="172"/>
    <col min="769" max="769" width="9.28515625" style="172" customWidth="1"/>
    <col min="770" max="770" width="11.42578125" style="172" customWidth="1"/>
    <col min="771" max="771" width="10.5703125" style="172" customWidth="1"/>
    <col min="772" max="772" width="10.42578125" style="172"/>
    <col min="773" max="773" width="3.7109375" style="172" customWidth="1"/>
    <col min="774" max="774" width="10.5703125" style="172" customWidth="1"/>
    <col min="775" max="775" width="8.42578125" style="172" customWidth="1"/>
    <col min="776" max="776" width="7" style="172" customWidth="1"/>
    <col min="777" max="777" width="13.42578125" style="172" customWidth="1"/>
    <col min="778" max="778" width="13.85546875" style="172" customWidth="1"/>
    <col min="779" max="779" width="12.5703125" style="172" customWidth="1"/>
    <col min="780" max="780" width="11.85546875" style="172" customWidth="1"/>
    <col min="781" max="781" width="13.140625" style="172" customWidth="1"/>
    <col min="782" max="1020" width="9.140625" style="172" customWidth="1"/>
    <col min="1021" max="1021" width="9.28515625" style="172" customWidth="1"/>
    <col min="1022" max="1022" width="11.42578125" style="172" customWidth="1"/>
    <col min="1023" max="1023" width="10.5703125" style="172" customWidth="1"/>
    <col min="1024" max="1024" width="10.42578125" style="172"/>
    <col min="1025" max="1025" width="9.28515625" style="172" customWidth="1"/>
    <col min="1026" max="1026" width="11.42578125" style="172" customWidth="1"/>
    <col min="1027" max="1027" width="10.5703125" style="172" customWidth="1"/>
    <col min="1028" max="1028" width="10.42578125" style="172"/>
    <col min="1029" max="1029" width="3.7109375" style="172" customWidth="1"/>
    <col min="1030" max="1030" width="10.5703125" style="172" customWidth="1"/>
    <col min="1031" max="1031" width="8.42578125" style="172" customWidth="1"/>
    <col min="1032" max="1032" width="7" style="172" customWidth="1"/>
    <col min="1033" max="1033" width="13.42578125" style="172" customWidth="1"/>
    <col min="1034" max="1034" width="13.85546875" style="172" customWidth="1"/>
    <col min="1035" max="1035" width="12.5703125" style="172" customWidth="1"/>
    <col min="1036" max="1036" width="11.85546875" style="172" customWidth="1"/>
    <col min="1037" max="1037" width="13.140625" style="172" customWidth="1"/>
    <col min="1038" max="1276" width="9.140625" style="172" customWidth="1"/>
    <col min="1277" max="1277" width="9.28515625" style="172" customWidth="1"/>
    <col min="1278" max="1278" width="11.42578125" style="172" customWidth="1"/>
    <col min="1279" max="1279" width="10.5703125" style="172" customWidth="1"/>
    <col min="1280" max="1280" width="10.42578125" style="172"/>
    <col min="1281" max="1281" width="9.28515625" style="172" customWidth="1"/>
    <col min="1282" max="1282" width="11.42578125" style="172" customWidth="1"/>
    <col min="1283" max="1283" width="10.5703125" style="172" customWidth="1"/>
    <col min="1284" max="1284" width="10.42578125" style="172"/>
    <col min="1285" max="1285" width="3.7109375" style="172" customWidth="1"/>
    <col min="1286" max="1286" width="10.5703125" style="172" customWidth="1"/>
    <col min="1287" max="1287" width="8.42578125" style="172" customWidth="1"/>
    <col min="1288" max="1288" width="7" style="172" customWidth="1"/>
    <col min="1289" max="1289" width="13.42578125" style="172" customWidth="1"/>
    <col min="1290" max="1290" width="13.85546875" style="172" customWidth="1"/>
    <col min="1291" max="1291" width="12.5703125" style="172" customWidth="1"/>
    <col min="1292" max="1292" width="11.85546875" style="172" customWidth="1"/>
    <col min="1293" max="1293" width="13.140625" style="172" customWidth="1"/>
    <col min="1294" max="1532" width="9.140625" style="172" customWidth="1"/>
    <col min="1533" max="1533" width="9.28515625" style="172" customWidth="1"/>
    <col min="1534" max="1534" width="11.42578125" style="172" customWidth="1"/>
    <col min="1535" max="1535" width="10.5703125" style="172" customWidth="1"/>
    <col min="1536" max="1536" width="10.42578125" style="172"/>
    <col min="1537" max="1537" width="9.28515625" style="172" customWidth="1"/>
    <col min="1538" max="1538" width="11.42578125" style="172" customWidth="1"/>
    <col min="1539" max="1539" width="10.5703125" style="172" customWidth="1"/>
    <col min="1540" max="1540" width="10.42578125" style="172"/>
    <col min="1541" max="1541" width="3.7109375" style="172" customWidth="1"/>
    <col min="1542" max="1542" width="10.5703125" style="172" customWidth="1"/>
    <col min="1543" max="1543" width="8.42578125" style="172" customWidth="1"/>
    <col min="1544" max="1544" width="7" style="172" customWidth="1"/>
    <col min="1545" max="1545" width="13.42578125" style="172" customWidth="1"/>
    <col min="1546" max="1546" width="13.85546875" style="172" customWidth="1"/>
    <col min="1547" max="1547" width="12.5703125" style="172" customWidth="1"/>
    <col min="1548" max="1548" width="11.85546875" style="172" customWidth="1"/>
    <col min="1549" max="1549" width="13.140625" style="172" customWidth="1"/>
    <col min="1550" max="1788" width="9.140625" style="172" customWidth="1"/>
    <col min="1789" max="1789" width="9.28515625" style="172" customWidth="1"/>
    <col min="1790" max="1790" width="11.42578125" style="172" customWidth="1"/>
    <col min="1791" max="1791" width="10.5703125" style="172" customWidth="1"/>
    <col min="1792" max="1792" width="10.42578125" style="172"/>
    <col min="1793" max="1793" width="9.28515625" style="172" customWidth="1"/>
    <col min="1794" max="1794" width="11.42578125" style="172" customWidth="1"/>
    <col min="1795" max="1795" width="10.5703125" style="172" customWidth="1"/>
    <col min="1796" max="1796" width="10.42578125" style="172"/>
    <col min="1797" max="1797" width="3.7109375" style="172" customWidth="1"/>
    <col min="1798" max="1798" width="10.5703125" style="172" customWidth="1"/>
    <col min="1799" max="1799" width="8.42578125" style="172" customWidth="1"/>
    <col min="1800" max="1800" width="7" style="172" customWidth="1"/>
    <col min="1801" max="1801" width="13.42578125" style="172" customWidth="1"/>
    <col min="1802" max="1802" width="13.85546875" style="172" customWidth="1"/>
    <col min="1803" max="1803" width="12.5703125" style="172" customWidth="1"/>
    <col min="1804" max="1804" width="11.85546875" style="172" customWidth="1"/>
    <col min="1805" max="1805" width="13.140625" style="172" customWidth="1"/>
    <col min="1806" max="2044" width="9.140625" style="172" customWidth="1"/>
    <col min="2045" max="2045" width="9.28515625" style="172" customWidth="1"/>
    <col min="2046" max="2046" width="11.42578125" style="172" customWidth="1"/>
    <col min="2047" max="2047" width="10.5703125" style="172" customWidth="1"/>
    <col min="2048" max="2048" width="10.42578125" style="172"/>
    <col min="2049" max="2049" width="9.28515625" style="172" customWidth="1"/>
    <col min="2050" max="2050" width="11.42578125" style="172" customWidth="1"/>
    <col min="2051" max="2051" width="10.5703125" style="172" customWidth="1"/>
    <col min="2052" max="2052" width="10.42578125" style="172"/>
    <col min="2053" max="2053" width="3.7109375" style="172" customWidth="1"/>
    <col min="2054" max="2054" width="10.5703125" style="172" customWidth="1"/>
    <col min="2055" max="2055" width="8.42578125" style="172" customWidth="1"/>
    <col min="2056" max="2056" width="7" style="172" customWidth="1"/>
    <col min="2057" max="2057" width="13.42578125" style="172" customWidth="1"/>
    <col min="2058" max="2058" width="13.85546875" style="172" customWidth="1"/>
    <col min="2059" max="2059" width="12.5703125" style="172" customWidth="1"/>
    <col min="2060" max="2060" width="11.85546875" style="172" customWidth="1"/>
    <col min="2061" max="2061" width="13.140625" style="172" customWidth="1"/>
    <col min="2062" max="2300" width="9.140625" style="172" customWidth="1"/>
    <col min="2301" max="2301" width="9.28515625" style="172" customWidth="1"/>
    <col min="2302" max="2302" width="11.42578125" style="172" customWidth="1"/>
    <col min="2303" max="2303" width="10.5703125" style="172" customWidth="1"/>
    <col min="2304" max="2304" width="10.42578125" style="172"/>
    <col min="2305" max="2305" width="9.28515625" style="172" customWidth="1"/>
    <col min="2306" max="2306" width="11.42578125" style="172" customWidth="1"/>
    <col min="2307" max="2307" width="10.5703125" style="172" customWidth="1"/>
    <col min="2308" max="2308" width="10.42578125" style="172"/>
    <col min="2309" max="2309" width="3.7109375" style="172" customWidth="1"/>
    <col min="2310" max="2310" width="10.5703125" style="172" customWidth="1"/>
    <col min="2311" max="2311" width="8.42578125" style="172" customWidth="1"/>
    <col min="2312" max="2312" width="7" style="172" customWidth="1"/>
    <col min="2313" max="2313" width="13.42578125" style="172" customWidth="1"/>
    <col min="2314" max="2314" width="13.85546875" style="172" customWidth="1"/>
    <col min="2315" max="2315" width="12.5703125" style="172" customWidth="1"/>
    <col min="2316" max="2316" width="11.85546875" style="172" customWidth="1"/>
    <col min="2317" max="2317" width="13.140625" style="172" customWidth="1"/>
    <col min="2318" max="2556" width="9.140625" style="172" customWidth="1"/>
    <col min="2557" max="2557" width="9.28515625" style="172" customWidth="1"/>
    <col min="2558" max="2558" width="11.42578125" style="172" customWidth="1"/>
    <col min="2559" max="2559" width="10.5703125" style="172" customWidth="1"/>
    <col min="2560" max="2560" width="10.42578125" style="172"/>
    <col min="2561" max="2561" width="9.28515625" style="172" customWidth="1"/>
    <col min="2562" max="2562" width="11.42578125" style="172" customWidth="1"/>
    <col min="2563" max="2563" width="10.5703125" style="172" customWidth="1"/>
    <col min="2564" max="2564" width="10.42578125" style="172"/>
    <col min="2565" max="2565" width="3.7109375" style="172" customWidth="1"/>
    <col min="2566" max="2566" width="10.5703125" style="172" customWidth="1"/>
    <col min="2567" max="2567" width="8.42578125" style="172" customWidth="1"/>
    <col min="2568" max="2568" width="7" style="172" customWidth="1"/>
    <col min="2569" max="2569" width="13.42578125" style="172" customWidth="1"/>
    <col min="2570" max="2570" width="13.85546875" style="172" customWidth="1"/>
    <col min="2571" max="2571" width="12.5703125" style="172" customWidth="1"/>
    <col min="2572" max="2572" width="11.85546875" style="172" customWidth="1"/>
    <col min="2573" max="2573" width="13.140625" style="172" customWidth="1"/>
    <col min="2574" max="2812" width="9.140625" style="172" customWidth="1"/>
    <col min="2813" max="2813" width="9.28515625" style="172" customWidth="1"/>
    <col min="2814" max="2814" width="11.42578125" style="172" customWidth="1"/>
    <col min="2815" max="2815" width="10.5703125" style="172" customWidth="1"/>
    <col min="2816" max="2816" width="10.42578125" style="172"/>
    <col min="2817" max="2817" width="9.28515625" style="172" customWidth="1"/>
    <col min="2818" max="2818" width="11.42578125" style="172" customWidth="1"/>
    <col min="2819" max="2819" width="10.5703125" style="172" customWidth="1"/>
    <col min="2820" max="2820" width="10.42578125" style="172"/>
    <col min="2821" max="2821" width="3.7109375" style="172" customWidth="1"/>
    <col min="2822" max="2822" width="10.5703125" style="172" customWidth="1"/>
    <col min="2823" max="2823" width="8.42578125" style="172" customWidth="1"/>
    <col min="2824" max="2824" width="7" style="172" customWidth="1"/>
    <col min="2825" max="2825" width="13.42578125" style="172" customWidth="1"/>
    <col min="2826" max="2826" width="13.85546875" style="172" customWidth="1"/>
    <col min="2827" max="2827" width="12.5703125" style="172" customWidth="1"/>
    <col min="2828" max="2828" width="11.85546875" style="172" customWidth="1"/>
    <col min="2829" max="2829" width="13.140625" style="172" customWidth="1"/>
    <col min="2830" max="3068" width="9.140625" style="172" customWidth="1"/>
    <col min="3069" max="3069" width="9.28515625" style="172" customWidth="1"/>
    <col min="3070" max="3070" width="11.42578125" style="172" customWidth="1"/>
    <col min="3071" max="3071" width="10.5703125" style="172" customWidth="1"/>
    <col min="3072" max="3072" width="10.42578125" style="172"/>
    <col min="3073" max="3073" width="9.28515625" style="172" customWidth="1"/>
    <col min="3074" max="3074" width="11.42578125" style="172" customWidth="1"/>
    <col min="3075" max="3075" width="10.5703125" style="172" customWidth="1"/>
    <col min="3076" max="3076" width="10.42578125" style="172"/>
    <col min="3077" max="3077" width="3.7109375" style="172" customWidth="1"/>
    <col min="3078" max="3078" width="10.5703125" style="172" customWidth="1"/>
    <col min="3079" max="3079" width="8.42578125" style="172" customWidth="1"/>
    <col min="3080" max="3080" width="7" style="172" customWidth="1"/>
    <col min="3081" max="3081" width="13.42578125" style="172" customWidth="1"/>
    <col min="3082" max="3082" width="13.85546875" style="172" customWidth="1"/>
    <col min="3083" max="3083" width="12.5703125" style="172" customWidth="1"/>
    <col min="3084" max="3084" width="11.85546875" style="172" customWidth="1"/>
    <col min="3085" max="3085" width="13.140625" style="172" customWidth="1"/>
    <col min="3086" max="3324" width="9.140625" style="172" customWidth="1"/>
    <col min="3325" max="3325" width="9.28515625" style="172" customWidth="1"/>
    <col min="3326" max="3326" width="11.42578125" style="172" customWidth="1"/>
    <col min="3327" max="3327" width="10.5703125" style="172" customWidth="1"/>
    <col min="3328" max="3328" width="10.42578125" style="172"/>
    <col min="3329" max="3329" width="9.28515625" style="172" customWidth="1"/>
    <col min="3330" max="3330" width="11.42578125" style="172" customWidth="1"/>
    <col min="3331" max="3331" width="10.5703125" style="172" customWidth="1"/>
    <col min="3332" max="3332" width="10.42578125" style="172"/>
    <col min="3333" max="3333" width="3.7109375" style="172" customWidth="1"/>
    <col min="3334" max="3334" width="10.5703125" style="172" customWidth="1"/>
    <col min="3335" max="3335" width="8.42578125" style="172" customWidth="1"/>
    <col min="3336" max="3336" width="7" style="172" customWidth="1"/>
    <col min="3337" max="3337" width="13.42578125" style="172" customWidth="1"/>
    <col min="3338" max="3338" width="13.85546875" style="172" customWidth="1"/>
    <col min="3339" max="3339" width="12.5703125" style="172" customWidth="1"/>
    <col min="3340" max="3340" width="11.85546875" style="172" customWidth="1"/>
    <col min="3341" max="3341" width="13.140625" style="172" customWidth="1"/>
    <col min="3342" max="3580" width="9.140625" style="172" customWidth="1"/>
    <col min="3581" max="3581" width="9.28515625" style="172" customWidth="1"/>
    <col min="3582" max="3582" width="11.42578125" style="172" customWidth="1"/>
    <col min="3583" max="3583" width="10.5703125" style="172" customWidth="1"/>
    <col min="3584" max="3584" width="10.42578125" style="172"/>
    <col min="3585" max="3585" width="9.28515625" style="172" customWidth="1"/>
    <col min="3586" max="3586" width="11.42578125" style="172" customWidth="1"/>
    <col min="3587" max="3587" width="10.5703125" style="172" customWidth="1"/>
    <col min="3588" max="3588" width="10.42578125" style="172"/>
    <col min="3589" max="3589" width="3.7109375" style="172" customWidth="1"/>
    <col min="3590" max="3590" width="10.5703125" style="172" customWidth="1"/>
    <col min="3591" max="3591" width="8.42578125" style="172" customWidth="1"/>
    <col min="3592" max="3592" width="7" style="172" customWidth="1"/>
    <col min="3593" max="3593" width="13.42578125" style="172" customWidth="1"/>
    <col min="3594" max="3594" width="13.85546875" style="172" customWidth="1"/>
    <col min="3595" max="3595" width="12.5703125" style="172" customWidth="1"/>
    <col min="3596" max="3596" width="11.85546875" style="172" customWidth="1"/>
    <col min="3597" max="3597" width="13.140625" style="172" customWidth="1"/>
    <col min="3598" max="3836" width="9.140625" style="172" customWidth="1"/>
    <col min="3837" max="3837" width="9.28515625" style="172" customWidth="1"/>
    <col min="3838" max="3838" width="11.42578125" style="172" customWidth="1"/>
    <col min="3839" max="3839" width="10.5703125" style="172" customWidth="1"/>
    <col min="3840" max="3840" width="10.42578125" style="172"/>
    <col min="3841" max="3841" width="9.28515625" style="172" customWidth="1"/>
    <col min="3842" max="3842" width="11.42578125" style="172" customWidth="1"/>
    <col min="3843" max="3843" width="10.5703125" style="172" customWidth="1"/>
    <col min="3844" max="3844" width="10.42578125" style="172"/>
    <col min="3845" max="3845" width="3.7109375" style="172" customWidth="1"/>
    <col min="3846" max="3846" width="10.5703125" style="172" customWidth="1"/>
    <col min="3847" max="3847" width="8.42578125" style="172" customWidth="1"/>
    <col min="3848" max="3848" width="7" style="172" customWidth="1"/>
    <col min="3849" max="3849" width="13.42578125" style="172" customWidth="1"/>
    <col min="3850" max="3850" width="13.85546875" style="172" customWidth="1"/>
    <col min="3851" max="3851" width="12.5703125" style="172" customWidth="1"/>
    <col min="3852" max="3852" width="11.85546875" style="172" customWidth="1"/>
    <col min="3853" max="3853" width="13.140625" style="172" customWidth="1"/>
    <col min="3854" max="4092" width="9.140625" style="172" customWidth="1"/>
    <col min="4093" max="4093" width="9.28515625" style="172" customWidth="1"/>
    <col min="4094" max="4094" width="11.42578125" style="172" customWidth="1"/>
    <col min="4095" max="4095" width="10.5703125" style="172" customWidth="1"/>
    <col min="4096" max="4096" width="10.42578125" style="172"/>
    <col min="4097" max="4097" width="9.28515625" style="172" customWidth="1"/>
    <col min="4098" max="4098" width="11.42578125" style="172" customWidth="1"/>
    <col min="4099" max="4099" width="10.5703125" style="172" customWidth="1"/>
    <col min="4100" max="4100" width="10.42578125" style="172"/>
    <col min="4101" max="4101" width="3.7109375" style="172" customWidth="1"/>
    <col min="4102" max="4102" width="10.5703125" style="172" customWidth="1"/>
    <col min="4103" max="4103" width="8.42578125" style="172" customWidth="1"/>
    <col min="4104" max="4104" width="7" style="172" customWidth="1"/>
    <col min="4105" max="4105" width="13.42578125" style="172" customWidth="1"/>
    <col min="4106" max="4106" width="13.85546875" style="172" customWidth="1"/>
    <col min="4107" max="4107" width="12.5703125" style="172" customWidth="1"/>
    <col min="4108" max="4108" width="11.85546875" style="172" customWidth="1"/>
    <col min="4109" max="4109" width="13.140625" style="172" customWidth="1"/>
    <col min="4110" max="4348" width="9.140625" style="172" customWidth="1"/>
    <col min="4349" max="4349" width="9.28515625" style="172" customWidth="1"/>
    <col min="4350" max="4350" width="11.42578125" style="172" customWidth="1"/>
    <col min="4351" max="4351" width="10.5703125" style="172" customWidth="1"/>
    <col min="4352" max="4352" width="10.42578125" style="172"/>
    <col min="4353" max="4353" width="9.28515625" style="172" customWidth="1"/>
    <col min="4354" max="4354" width="11.42578125" style="172" customWidth="1"/>
    <col min="4355" max="4355" width="10.5703125" style="172" customWidth="1"/>
    <col min="4356" max="4356" width="10.42578125" style="172"/>
    <col min="4357" max="4357" width="3.7109375" style="172" customWidth="1"/>
    <col min="4358" max="4358" width="10.5703125" style="172" customWidth="1"/>
    <col min="4359" max="4359" width="8.42578125" style="172" customWidth="1"/>
    <col min="4360" max="4360" width="7" style="172" customWidth="1"/>
    <col min="4361" max="4361" width="13.42578125" style="172" customWidth="1"/>
    <col min="4362" max="4362" width="13.85546875" style="172" customWidth="1"/>
    <col min="4363" max="4363" width="12.5703125" style="172" customWidth="1"/>
    <col min="4364" max="4364" width="11.85546875" style="172" customWidth="1"/>
    <col min="4365" max="4365" width="13.140625" style="172" customWidth="1"/>
    <col min="4366" max="4604" width="9.140625" style="172" customWidth="1"/>
    <col min="4605" max="4605" width="9.28515625" style="172" customWidth="1"/>
    <col min="4606" max="4606" width="11.42578125" style="172" customWidth="1"/>
    <col min="4607" max="4607" width="10.5703125" style="172" customWidth="1"/>
    <col min="4608" max="4608" width="10.42578125" style="172"/>
    <col min="4609" max="4609" width="9.28515625" style="172" customWidth="1"/>
    <col min="4610" max="4610" width="11.42578125" style="172" customWidth="1"/>
    <col min="4611" max="4611" width="10.5703125" style="172" customWidth="1"/>
    <col min="4612" max="4612" width="10.42578125" style="172"/>
    <col min="4613" max="4613" width="3.7109375" style="172" customWidth="1"/>
    <col min="4614" max="4614" width="10.5703125" style="172" customWidth="1"/>
    <col min="4615" max="4615" width="8.42578125" style="172" customWidth="1"/>
    <col min="4616" max="4616" width="7" style="172" customWidth="1"/>
    <col min="4617" max="4617" width="13.42578125" style="172" customWidth="1"/>
    <col min="4618" max="4618" width="13.85546875" style="172" customWidth="1"/>
    <col min="4619" max="4619" width="12.5703125" style="172" customWidth="1"/>
    <col min="4620" max="4620" width="11.85546875" style="172" customWidth="1"/>
    <col min="4621" max="4621" width="13.140625" style="172" customWidth="1"/>
    <col min="4622" max="4860" width="9.140625" style="172" customWidth="1"/>
    <col min="4861" max="4861" width="9.28515625" style="172" customWidth="1"/>
    <col min="4862" max="4862" width="11.42578125" style="172" customWidth="1"/>
    <col min="4863" max="4863" width="10.5703125" style="172" customWidth="1"/>
    <col min="4864" max="4864" width="10.42578125" style="172"/>
    <col min="4865" max="4865" width="9.28515625" style="172" customWidth="1"/>
    <col min="4866" max="4866" width="11.42578125" style="172" customWidth="1"/>
    <col min="4867" max="4867" width="10.5703125" style="172" customWidth="1"/>
    <col min="4868" max="4868" width="10.42578125" style="172"/>
    <col min="4869" max="4869" width="3.7109375" style="172" customWidth="1"/>
    <col min="4870" max="4870" width="10.5703125" style="172" customWidth="1"/>
    <col min="4871" max="4871" width="8.42578125" style="172" customWidth="1"/>
    <col min="4872" max="4872" width="7" style="172" customWidth="1"/>
    <col min="4873" max="4873" width="13.42578125" style="172" customWidth="1"/>
    <col min="4874" max="4874" width="13.85546875" style="172" customWidth="1"/>
    <col min="4875" max="4875" width="12.5703125" style="172" customWidth="1"/>
    <col min="4876" max="4876" width="11.85546875" style="172" customWidth="1"/>
    <col min="4877" max="4877" width="13.140625" style="172" customWidth="1"/>
    <col min="4878" max="5116" width="9.140625" style="172" customWidth="1"/>
    <col min="5117" max="5117" width="9.28515625" style="172" customWidth="1"/>
    <col min="5118" max="5118" width="11.42578125" style="172" customWidth="1"/>
    <col min="5119" max="5119" width="10.5703125" style="172" customWidth="1"/>
    <col min="5120" max="5120" width="10.42578125" style="172"/>
    <col min="5121" max="5121" width="9.28515625" style="172" customWidth="1"/>
    <col min="5122" max="5122" width="11.42578125" style="172" customWidth="1"/>
    <col min="5123" max="5123" width="10.5703125" style="172" customWidth="1"/>
    <col min="5124" max="5124" width="10.42578125" style="172"/>
    <col min="5125" max="5125" width="3.7109375" style="172" customWidth="1"/>
    <col min="5126" max="5126" width="10.5703125" style="172" customWidth="1"/>
    <col min="5127" max="5127" width="8.42578125" style="172" customWidth="1"/>
    <col min="5128" max="5128" width="7" style="172" customWidth="1"/>
    <col min="5129" max="5129" width="13.42578125" style="172" customWidth="1"/>
    <col min="5130" max="5130" width="13.85546875" style="172" customWidth="1"/>
    <col min="5131" max="5131" width="12.5703125" style="172" customWidth="1"/>
    <col min="5132" max="5132" width="11.85546875" style="172" customWidth="1"/>
    <col min="5133" max="5133" width="13.140625" style="172" customWidth="1"/>
    <col min="5134" max="5372" width="9.140625" style="172" customWidth="1"/>
    <col min="5373" max="5373" width="9.28515625" style="172" customWidth="1"/>
    <col min="5374" max="5374" width="11.42578125" style="172" customWidth="1"/>
    <col min="5375" max="5375" width="10.5703125" style="172" customWidth="1"/>
    <col min="5376" max="5376" width="10.42578125" style="172"/>
    <col min="5377" max="5377" width="9.28515625" style="172" customWidth="1"/>
    <col min="5378" max="5378" width="11.42578125" style="172" customWidth="1"/>
    <col min="5379" max="5379" width="10.5703125" style="172" customWidth="1"/>
    <col min="5380" max="5380" width="10.42578125" style="172"/>
    <col min="5381" max="5381" width="3.7109375" style="172" customWidth="1"/>
    <col min="5382" max="5382" width="10.5703125" style="172" customWidth="1"/>
    <col min="5383" max="5383" width="8.42578125" style="172" customWidth="1"/>
    <col min="5384" max="5384" width="7" style="172" customWidth="1"/>
    <col min="5385" max="5385" width="13.42578125" style="172" customWidth="1"/>
    <col min="5386" max="5386" width="13.85546875" style="172" customWidth="1"/>
    <col min="5387" max="5387" width="12.5703125" style="172" customWidth="1"/>
    <col min="5388" max="5388" width="11.85546875" style="172" customWidth="1"/>
    <col min="5389" max="5389" width="13.140625" style="172" customWidth="1"/>
    <col min="5390" max="5628" width="9.140625" style="172" customWidth="1"/>
    <col min="5629" max="5629" width="9.28515625" style="172" customWidth="1"/>
    <col min="5630" max="5630" width="11.42578125" style="172" customWidth="1"/>
    <col min="5631" max="5631" width="10.5703125" style="172" customWidth="1"/>
    <col min="5632" max="5632" width="10.42578125" style="172"/>
    <col min="5633" max="5633" width="9.28515625" style="172" customWidth="1"/>
    <col min="5634" max="5634" width="11.42578125" style="172" customWidth="1"/>
    <col min="5635" max="5635" width="10.5703125" style="172" customWidth="1"/>
    <col min="5636" max="5636" width="10.42578125" style="172"/>
    <col min="5637" max="5637" width="3.7109375" style="172" customWidth="1"/>
    <col min="5638" max="5638" width="10.5703125" style="172" customWidth="1"/>
    <col min="5639" max="5639" width="8.42578125" style="172" customWidth="1"/>
    <col min="5640" max="5640" width="7" style="172" customWidth="1"/>
    <col min="5641" max="5641" width="13.42578125" style="172" customWidth="1"/>
    <col min="5642" max="5642" width="13.85546875" style="172" customWidth="1"/>
    <col min="5643" max="5643" width="12.5703125" style="172" customWidth="1"/>
    <col min="5644" max="5644" width="11.85546875" style="172" customWidth="1"/>
    <col min="5645" max="5645" width="13.140625" style="172" customWidth="1"/>
    <col min="5646" max="5884" width="9.140625" style="172" customWidth="1"/>
    <col min="5885" max="5885" width="9.28515625" style="172" customWidth="1"/>
    <col min="5886" max="5886" width="11.42578125" style="172" customWidth="1"/>
    <col min="5887" max="5887" width="10.5703125" style="172" customWidth="1"/>
    <col min="5888" max="5888" width="10.42578125" style="172"/>
    <col min="5889" max="5889" width="9.28515625" style="172" customWidth="1"/>
    <col min="5890" max="5890" width="11.42578125" style="172" customWidth="1"/>
    <col min="5891" max="5891" width="10.5703125" style="172" customWidth="1"/>
    <col min="5892" max="5892" width="10.42578125" style="172"/>
    <col min="5893" max="5893" width="3.7109375" style="172" customWidth="1"/>
    <col min="5894" max="5894" width="10.5703125" style="172" customWidth="1"/>
    <col min="5895" max="5895" width="8.42578125" style="172" customWidth="1"/>
    <col min="5896" max="5896" width="7" style="172" customWidth="1"/>
    <col min="5897" max="5897" width="13.42578125" style="172" customWidth="1"/>
    <col min="5898" max="5898" width="13.85546875" style="172" customWidth="1"/>
    <col min="5899" max="5899" width="12.5703125" style="172" customWidth="1"/>
    <col min="5900" max="5900" width="11.85546875" style="172" customWidth="1"/>
    <col min="5901" max="5901" width="13.140625" style="172" customWidth="1"/>
    <col min="5902" max="6140" width="9.140625" style="172" customWidth="1"/>
    <col min="6141" max="6141" width="9.28515625" style="172" customWidth="1"/>
    <col min="6142" max="6142" width="11.42578125" style="172" customWidth="1"/>
    <col min="6143" max="6143" width="10.5703125" style="172" customWidth="1"/>
    <col min="6144" max="6144" width="10.42578125" style="172"/>
    <col min="6145" max="6145" width="9.28515625" style="172" customWidth="1"/>
    <col min="6146" max="6146" width="11.42578125" style="172" customWidth="1"/>
    <col min="6147" max="6147" width="10.5703125" style="172" customWidth="1"/>
    <col min="6148" max="6148" width="10.42578125" style="172"/>
    <col min="6149" max="6149" width="3.7109375" style="172" customWidth="1"/>
    <col min="6150" max="6150" width="10.5703125" style="172" customWidth="1"/>
    <col min="6151" max="6151" width="8.42578125" style="172" customWidth="1"/>
    <col min="6152" max="6152" width="7" style="172" customWidth="1"/>
    <col min="6153" max="6153" width="13.42578125" style="172" customWidth="1"/>
    <col min="6154" max="6154" width="13.85546875" style="172" customWidth="1"/>
    <col min="6155" max="6155" width="12.5703125" style="172" customWidth="1"/>
    <col min="6156" max="6156" width="11.85546875" style="172" customWidth="1"/>
    <col min="6157" max="6157" width="13.140625" style="172" customWidth="1"/>
    <col min="6158" max="6396" width="9.140625" style="172" customWidth="1"/>
    <col min="6397" max="6397" width="9.28515625" style="172" customWidth="1"/>
    <col min="6398" max="6398" width="11.42578125" style="172" customWidth="1"/>
    <col min="6399" max="6399" width="10.5703125" style="172" customWidth="1"/>
    <col min="6400" max="6400" width="10.42578125" style="172"/>
    <col min="6401" max="6401" width="9.28515625" style="172" customWidth="1"/>
    <col min="6402" max="6402" width="11.42578125" style="172" customWidth="1"/>
    <col min="6403" max="6403" width="10.5703125" style="172" customWidth="1"/>
    <col min="6404" max="6404" width="10.42578125" style="172"/>
    <col min="6405" max="6405" width="3.7109375" style="172" customWidth="1"/>
    <col min="6406" max="6406" width="10.5703125" style="172" customWidth="1"/>
    <col min="6407" max="6407" width="8.42578125" style="172" customWidth="1"/>
    <col min="6408" max="6408" width="7" style="172" customWidth="1"/>
    <col min="6409" max="6409" width="13.42578125" style="172" customWidth="1"/>
    <col min="6410" max="6410" width="13.85546875" style="172" customWidth="1"/>
    <col min="6411" max="6411" width="12.5703125" style="172" customWidth="1"/>
    <col min="6412" max="6412" width="11.85546875" style="172" customWidth="1"/>
    <col min="6413" max="6413" width="13.140625" style="172" customWidth="1"/>
    <col min="6414" max="6652" width="9.140625" style="172" customWidth="1"/>
    <col min="6653" max="6653" width="9.28515625" style="172" customWidth="1"/>
    <col min="6654" max="6654" width="11.42578125" style="172" customWidth="1"/>
    <col min="6655" max="6655" width="10.5703125" style="172" customWidth="1"/>
    <col min="6656" max="6656" width="10.42578125" style="172"/>
    <col min="6657" max="6657" width="9.28515625" style="172" customWidth="1"/>
    <col min="6658" max="6658" width="11.42578125" style="172" customWidth="1"/>
    <col min="6659" max="6659" width="10.5703125" style="172" customWidth="1"/>
    <col min="6660" max="6660" width="10.42578125" style="172"/>
    <col min="6661" max="6661" width="3.7109375" style="172" customWidth="1"/>
    <col min="6662" max="6662" width="10.5703125" style="172" customWidth="1"/>
    <col min="6663" max="6663" width="8.42578125" style="172" customWidth="1"/>
    <col min="6664" max="6664" width="7" style="172" customWidth="1"/>
    <col min="6665" max="6665" width="13.42578125" style="172" customWidth="1"/>
    <col min="6666" max="6666" width="13.85546875" style="172" customWidth="1"/>
    <col min="6667" max="6667" width="12.5703125" style="172" customWidth="1"/>
    <col min="6668" max="6668" width="11.85546875" style="172" customWidth="1"/>
    <col min="6669" max="6669" width="13.140625" style="172" customWidth="1"/>
    <col min="6670" max="6908" width="9.140625" style="172" customWidth="1"/>
    <col min="6909" max="6909" width="9.28515625" style="172" customWidth="1"/>
    <col min="6910" max="6910" width="11.42578125" style="172" customWidth="1"/>
    <col min="6911" max="6911" width="10.5703125" style="172" customWidth="1"/>
    <col min="6912" max="6912" width="10.42578125" style="172"/>
    <col min="6913" max="6913" width="9.28515625" style="172" customWidth="1"/>
    <col min="6914" max="6914" width="11.42578125" style="172" customWidth="1"/>
    <col min="6915" max="6915" width="10.5703125" style="172" customWidth="1"/>
    <col min="6916" max="6916" width="10.42578125" style="172"/>
    <col min="6917" max="6917" width="3.7109375" style="172" customWidth="1"/>
    <col min="6918" max="6918" width="10.5703125" style="172" customWidth="1"/>
    <col min="6919" max="6919" width="8.42578125" style="172" customWidth="1"/>
    <col min="6920" max="6920" width="7" style="172" customWidth="1"/>
    <col min="6921" max="6921" width="13.42578125" style="172" customWidth="1"/>
    <col min="6922" max="6922" width="13.85546875" style="172" customWidth="1"/>
    <col min="6923" max="6923" width="12.5703125" style="172" customWidth="1"/>
    <col min="6924" max="6924" width="11.85546875" style="172" customWidth="1"/>
    <col min="6925" max="6925" width="13.140625" style="172" customWidth="1"/>
    <col min="6926" max="7164" width="9.140625" style="172" customWidth="1"/>
    <col min="7165" max="7165" width="9.28515625" style="172" customWidth="1"/>
    <col min="7166" max="7166" width="11.42578125" style="172" customWidth="1"/>
    <col min="7167" max="7167" width="10.5703125" style="172" customWidth="1"/>
    <col min="7168" max="7168" width="10.42578125" style="172"/>
    <col min="7169" max="7169" width="9.28515625" style="172" customWidth="1"/>
    <col min="7170" max="7170" width="11.42578125" style="172" customWidth="1"/>
    <col min="7171" max="7171" width="10.5703125" style="172" customWidth="1"/>
    <col min="7172" max="7172" width="10.42578125" style="172"/>
    <col min="7173" max="7173" width="3.7109375" style="172" customWidth="1"/>
    <col min="7174" max="7174" width="10.5703125" style="172" customWidth="1"/>
    <col min="7175" max="7175" width="8.42578125" style="172" customWidth="1"/>
    <col min="7176" max="7176" width="7" style="172" customWidth="1"/>
    <col min="7177" max="7177" width="13.42578125" style="172" customWidth="1"/>
    <col min="7178" max="7178" width="13.85546875" style="172" customWidth="1"/>
    <col min="7179" max="7179" width="12.5703125" style="172" customWidth="1"/>
    <col min="7180" max="7180" width="11.85546875" style="172" customWidth="1"/>
    <col min="7181" max="7181" width="13.140625" style="172" customWidth="1"/>
    <col min="7182" max="7420" width="9.140625" style="172" customWidth="1"/>
    <col min="7421" max="7421" width="9.28515625" style="172" customWidth="1"/>
    <col min="7422" max="7422" width="11.42578125" style="172" customWidth="1"/>
    <col min="7423" max="7423" width="10.5703125" style="172" customWidth="1"/>
    <col min="7424" max="7424" width="10.42578125" style="172"/>
    <col min="7425" max="7425" width="9.28515625" style="172" customWidth="1"/>
    <col min="7426" max="7426" width="11.42578125" style="172" customWidth="1"/>
    <col min="7427" max="7427" width="10.5703125" style="172" customWidth="1"/>
    <col min="7428" max="7428" width="10.42578125" style="172"/>
    <col min="7429" max="7429" width="3.7109375" style="172" customWidth="1"/>
    <col min="7430" max="7430" width="10.5703125" style="172" customWidth="1"/>
    <col min="7431" max="7431" width="8.42578125" style="172" customWidth="1"/>
    <col min="7432" max="7432" width="7" style="172" customWidth="1"/>
    <col min="7433" max="7433" width="13.42578125" style="172" customWidth="1"/>
    <col min="7434" max="7434" width="13.85546875" style="172" customWidth="1"/>
    <col min="7435" max="7435" width="12.5703125" style="172" customWidth="1"/>
    <col min="7436" max="7436" width="11.85546875" style="172" customWidth="1"/>
    <col min="7437" max="7437" width="13.140625" style="172" customWidth="1"/>
    <col min="7438" max="7676" width="9.140625" style="172" customWidth="1"/>
    <col min="7677" max="7677" width="9.28515625" style="172" customWidth="1"/>
    <col min="7678" max="7678" width="11.42578125" style="172" customWidth="1"/>
    <col min="7679" max="7679" width="10.5703125" style="172" customWidth="1"/>
    <col min="7680" max="7680" width="10.42578125" style="172"/>
    <col min="7681" max="7681" width="9.28515625" style="172" customWidth="1"/>
    <col min="7682" max="7682" width="11.42578125" style="172" customWidth="1"/>
    <col min="7683" max="7683" width="10.5703125" style="172" customWidth="1"/>
    <col min="7684" max="7684" width="10.42578125" style="172"/>
    <col min="7685" max="7685" width="3.7109375" style="172" customWidth="1"/>
    <col min="7686" max="7686" width="10.5703125" style="172" customWidth="1"/>
    <col min="7687" max="7687" width="8.42578125" style="172" customWidth="1"/>
    <col min="7688" max="7688" width="7" style="172" customWidth="1"/>
    <col min="7689" max="7689" width="13.42578125" style="172" customWidth="1"/>
    <col min="7690" max="7690" width="13.85546875" style="172" customWidth="1"/>
    <col min="7691" max="7691" width="12.5703125" style="172" customWidth="1"/>
    <col min="7692" max="7692" width="11.85546875" style="172" customWidth="1"/>
    <col min="7693" max="7693" width="13.140625" style="172" customWidth="1"/>
    <col min="7694" max="7932" width="9.140625" style="172" customWidth="1"/>
    <col min="7933" max="7933" width="9.28515625" style="172" customWidth="1"/>
    <col min="7934" max="7934" width="11.42578125" style="172" customWidth="1"/>
    <col min="7935" max="7935" width="10.5703125" style="172" customWidth="1"/>
    <col min="7936" max="7936" width="10.42578125" style="172"/>
    <col min="7937" max="7937" width="9.28515625" style="172" customWidth="1"/>
    <col min="7938" max="7938" width="11.42578125" style="172" customWidth="1"/>
    <col min="7939" max="7939" width="10.5703125" style="172" customWidth="1"/>
    <col min="7940" max="7940" width="10.42578125" style="172"/>
    <col min="7941" max="7941" width="3.7109375" style="172" customWidth="1"/>
    <col min="7942" max="7942" width="10.5703125" style="172" customWidth="1"/>
    <col min="7943" max="7943" width="8.42578125" style="172" customWidth="1"/>
    <col min="7944" max="7944" width="7" style="172" customWidth="1"/>
    <col min="7945" max="7945" width="13.42578125" style="172" customWidth="1"/>
    <col min="7946" max="7946" width="13.85546875" style="172" customWidth="1"/>
    <col min="7947" max="7947" width="12.5703125" style="172" customWidth="1"/>
    <col min="7948" max="7948" width="11.85546875" style="172" customWidth="1"/>
    <col min="7949" max="7949" width="13.140625" style="172" customWidth="1"/>
    <col min="7950" max="8188" width="9.140625" style="172" customWidth="1"/>
    <col min="8189" max="8189" width="9.28515625" style="172" customWidth="1"/>
    <col min="8190" max="8190" width="11.42578125" style="172" customWidth="1"/>
    <col min="8191" max="8191" width="10.5703125" style="172" customWidth="1"/>
    <col min="8192" max="8192" width="10.42578125" style="172"/>
    <col min="8193" max="8193" width="9.28515625" style="172" customWidth="1"/>
    <col min="8194" max="8194" width="11.42578125" style="172" customWidth="1"/>
    <col min="8195" max="8195" width="10.5703125" style="172" customWidth="1"/>
    <col min="8196" max="8196" width="10.42578125" style="172"/>
    <col min="8197" max="8197" width="3.7109375" style="172" customWidth="1"/>
    <col min="8198" max="8198" width="10.5703125" style="172" customWidth="1"/>
    <col min="8199" max="8199" width="8.42578125" style="172" customWidth="1"/>
    <col min="8200" max="8200" width="7" style="172" customWidth="1"/>
    <col min="8201" max="8201" width="13.42578125" style="172" customWidth="1"/>
    <col min="8202" max="8202" width="13.85546875" style="172" customWidth="1"/>
    <col min="8203" max="8203" width="12.5703125" style="172" customWidth="1"/>
    <col min="8204" max="8204" width="11.85546875" style="172" customWidth="1"/>
    <col min="8205" max="8205" width="13.140625" style="172" customWidth="1"/>
    <col min="8206" max="8444" width="9.140625" style="172" customWidth="1"/>
    <col min="8445" max="8445" width="9.28515625" style="172" customWidth="1"/>
    <col min="8446" max="8446" width="11.42578125" style="172" customWidth="1"/>
    <col min="8447" max="8447" width="10.5703125" style="172" customWidth="1"/>
    <col min="8448" max="8448" width="10.42578125" style="172"/>
    <col min="8449" max="8449" width="9.28515625" style="172" customWidth="1"/>
    <col min="8450" max="8450" width="11.42578125" style="172" customWidth="1"/>
    <col min="8451" max="8451" width="10.5703125" style="172" customWidth="1"/>
    <col min="8452" max="8452" width="10.42578125" style="172"/>
    <col min="8453" max="8453" width="3.7109375" style="172" customWidth="1"/>
    <col min="8454" max="8454" width="10.5703125" style="172" customWidth="1"/>
    <col min="8455" max="8455" width="8.42578125" style="172" customWidth="1"/>
    <col min="8456" max="8456" width="7" style="172" customWidth="1"/>
    <col min="8457" max="8457" width="13.42578125" style="172" customWidth="1"/>
    <col min="8458" max="8458" width="13.85546875" style="172" customWidth="1"/>
    <col min="8459" max="8459" width="12.5703125" style="172" customWidth="1"/>
    <col min="8460" max="8460" width="11.85546875" style="172" customWidth="1"/>
    <col min="8461" max="8461" width="13.140625" style="172" customWidth="1"/>
    <col min="8462" max="8700" width="9.140625" style="172" customWidth="1"/>
    <col min="8701" max="8701" width="9.28515625" style="172" customWidth="1"/>
    <col min="8702" max="8702" width="11.42578125" style="172" customWidth="1"/>
    <col min="8703" max="8703" width="10.5703125" style="172" customWidth="1"/>
    <col min="8704" max="8704" width="10.42578125" style="172"/>
    <col min="8705" max="8705" width="9.28515625" style="172" customWidth="1"/>
    <col min="8706" max="8706" width="11.42578125" style="172" customWidth="1"/>
    <col min="8707" max="8707" width="10.5703125" style="172" customWidth="1"/>
    <col min="8708" max="8708" width="10.42578125" style="172"/>
    <col min="8709" max="8709" width="3.7109375" style="172" customWidth="1"/>
    <col min="8710" max="8710" width="10.5703125" style="172" customWidth="1"/>
    <col min="8711" max="8711" width="8.42578125" style="172" customWidth="1"/>
    <col min="8712" max="8712" width="7" style="172" customWidth="1"/>
    <col min="8713" max="8713" width="13.42578125" style="172" customWidth="1"/>
    <col min="8714" max="8714" width="13.85546875" style="172" customWidth="1"/>
    <col min="8715" max="8715" width="12.5703125" style="172" customWidth="1"/>
    <col min="8716" max="8716" width="11.85546875" style="172" customWidth="1"/>
    <col min="8717" max="8717" width="13.140625" style="172" customWidth="1"/>
    <col min="8718" max="8956" width="9.140625" style="172" customWidth="1"/>
    <col min="8957" max="8957" width="9.28515625" style="172" customWidth="1"/>
    <col min="8958" max="8958" width="11.42578125" style="172" customWidth="1"/>
    <col min="8959" max="8959" width="10.5703125" style="172" customWidth="1"/>
    <col min="8960" max="8960" width="10.42578125" style="172"/>
    <col min="8961" max="8961" width="9.28515625" style="172" customWidth="1"/>
    <col min="8962" max="8962" width="11.42578125" style="172" customWidth="1"/>
    <col min="8963" max="8963" width="10.5703125" style="172" customWidth="1"/>
    <col min="8964" max="8964" width="10.42578125" style="172"/>
    <col min="8965" max="8965" width="3.7109375" style="172" customWidth="1"/>
    <col min="8966" max="8966" width="10.5703125" style="172" customWidth="1"/>
    <col min="8967" max="8967" width="8.42578125" style="172" customWidth="1"/>
    <col min="8968" max="8968" width="7" style="172" customWidth="1"/>
    <col min="8969" max="8969" width="13.42578125" style="172" customWidth="1"/>
    <col min="8970" max="8970" width="13.85546875" style="172" customWidth="1"/>
    <col min="8971" max="8971" width="12.5703125" style="172" customWidth="1"/>
    <col min="8972" max="8972" width="11.85546875" style="172" customWidth="1"/>
    <col min="8973" max="8973" width="13.140625" style="172" customWidth="1"/>
    <col min="8974" max="9212" width="9.140625" style="172" customWidth="1"/>
    <col min="9213" max="9213" width="9.28515625" style="172" customWidth="1"/>
    <col min="9214" max="9214" width="11.42578125" style="172" customWidth="1"/>
    <col min="9215" max="9215" width="10.5703125" style="172" customWidth="1"/>
    <col min="9216" max="9216" width="10.42578125" style="172"/>
    <col min="9217" max="9217" width="9.28515625" style="172" customWidth="1"/>
    <col min="9218" max="9218" width="11.42578125" style="172" customWidth="1"/>
    <col min="9219" max="9219" width="10.5703125" style="172" customWidth="1"/>
    <col min="9220" max="9220" width="10.42578125" style="172"/>
    <col min="9221" max="9221" width="3.7109375" style="172" customWidth="1"/>
    <col min="9222" max="9222" width="10.5703125" style="172" customWidth="1"/>
    <col min="9223" max="9223" width="8.42578125" style="172" customWidth="1"/>
    <col min="9224" max="9224" width="7" style="172" customWidth="1"/>
    <col min="9225" max="9225" width="13.42578125" style="172" customWidth="1"/>
    <col min="9226" max="9226" width="13.85546875" style="172" customWidth="1"/>
    <col min="9227" max="9227" width="12.5703125" style="172" customWidth="1"/>
    <col min="9228" max="9228" width="11.85546875" style="172" customWidth="1"/>
    <col min="9229" max="9229" width="13.140625" style="172" customWidth="1"/>
    <col min="9230" max="9468" width="9.140625" style="172" customWidth="1"/>
    <col min="9469" max="9469" width="9.28515625" style="172" customWidth="1"/>
    <col min="9470" max="9470" width="11.42578125" style="172" customWidth="1"/>
    <col min="9471" max="9471" width="10.5703125" style="172" customWidth="1"/>
    <col min="9472" max="9472" width="10.42578125" style="172"/>
    <col min="9473" max="9473" width="9.28515625" style="172" customWidth="1"/>
    <col min="9474" max="9474" width="11.42578125" style="172" customWidth="1"/>
    <col min="9475" max="9475" width="10.5703125" style="172" customWidth="1"/>
    <col min="9476" max="9476" width="10.42578125" style="172"/>
    <col min="9477" max="9477" width="3.7109375" style="172" customWidth="1"/>
    <col min="9478" max="9478" width="10.5703125" style="172" customWidth="1"/>
    <col min="9479" max="9479" width="8.42578125" style="172" customWidth="1"/>
    <col min="9480" max="9480" width="7" style="172" customWidth="1"/>
    <col min="9481" max="9481" width="13.42578125" style="172" customWidth="1"/>
    <col min="9482" max="9482" width="13.85546875" style="172" customWidth="1"/>
    <col min="9483" max="9483" width="12.5703125" style="172" customWidth="1"/>
    <col min="9484" max="9484" width="11.85546875" style="172" customWidth="1"/>
    <col min="9485" max="9485" width="13.140625" style="172" customWidth="1"/>
    <col min="9486" max="9724" width="9.140625" style="172" customWidth="1"/>
    <col min="9725" max="9725" width="9.28515625" style="172" customWidth="1"/>
    <col min="9726" max="9726" width="11.42578125" style="172" customWidth="1"/>
    <col min="9727" max="9727" width="10.5703125" style="172" customWidth="1"/>
    <col min="9728" max="9728" width="10.42578125" style="172"/>
    <col min="9729" max="9729" width="9.28515625" style="172" customWidth="1"/>
    <col min="9730" max="9730" width="11.42578125" style="172" customWidth="1"/>
    <col min="9731" max="9731" width="10.5703125" style="172" customWidth="1"/>
    <col min="9732" max="9732" width="10.42578125" style="172"/>
    <col min="9733" max="9733" width="3.7109375" style="172" customWidth="1"/>
    <col min="9734" max="9734" width="10.5703125" style="172" customWidth="1"/>
    <col min="9735" max="9735" width="8.42578125" style="172" customWidth="1"/>
    <col min="9736" max="9736" width="7" style="172" customWidth="1"/>
    <col min="9737" max="9737" width="13.42578125" style="172" customWidth="1"/>
    <col min="9738" max="9738" width="13.85546875" style="172" customWidth="1"/>
    <col min="9739" max="9739" width="12.5703125" style="172" customWidth="1"/>
    <col min="9740" max="9740" width="11.85546875" style="172" customWidth="1"/>
    <col min="9741" max="9741" width="13.140625" style="172" customWidth="1"/>
    <col min="9742" max="9980" width="9.140625" style="172" customWidth="1"/>
    <col min="9981" max="9981" width="9.28515625" style="172" customWidth="1"/>
    <col min="9982" max="9982" width="11.42578125" style="172" customWidth="1"/>
    <col min="9983" max="9983" width="10.5703125" style="172" customWidth="1"/>
    <col min="9984" max="9984" width="10.42578125" style="172"/>
    <col min="9985" max="9985" width="9.28515625" style="172" customWidth="1"/>
    <col min="9986" max="9986" width="11.42578125" style="172" customWidth="1"/>
    <col min="9987" max="9987" width="10.5703125" style="172" customWidth="1"/>
    <col min="9988" max="9988" width="10.42578125" style="172"/>
    <col min="9989" max="9989" width="3.7109375" style="172" customWidth="1"/>
    <col min="9990" max="9990" width="10.5703125" style="172" customWidth="1"/>
    <col min="9991" max="9991" width="8.42578125" style="172" customWidth="1"/>
    <col min="9992" max="9992" width="7" style="172" customWidth="1"/>
    <col min="9993" max="9993" width="13.42578125" style="172" customWidth="1"/>
    <col min="9994" max="9994" width="13.85546875" style="172" customWidth="1"/>
    <col min="9995" max="9995" width="12.5703125" style="172" customWidth="1"/>
    <col min="9996" max="9996" width="11.85546875" style="172" customWidth="1"/>
    <col min="9997" max="9997" width="13.140625" style="172" customWidth="1"/>
    <col min="9998" max="10236" width="9.140625" style="172" customWidth="1"/>
    <col min="10237" max="10237" width="9.28515625" style="172" customWidth="1"/>
    <col min="10238" max="10238" width="11.42578125" style="172" customWidth="1"/>
    <col min="10239" max="10239" width="10.5703125" style="172" customWidth="1"/>
    <col min="10240" max="10240" width="10.42578125" style="172"/>
    <col min="10241" max="10241" width="9.28515625" style="172" customWidth="1"/>
    <col min="10242" max="10242" width="11.42578125" style="172" customWidth="1"/>
    <col min="10243" max="10243" width="10.5703125" style="172" customWidth="1"/>
    <col min="10244" max="10244" width="10.42578125" style="172"/>
    <col min="10245" max="10245" width="3.7109375" style="172" customWidth="1"/>
    <col min="10246" max="10246" width="10.5703125" style="172" customWidth="1"/>
    <col min="10247" max="10247" width="8.42578125" style="172" customWidth="1"/>
    <col min="10248" max="10248" width="7" style="172" customWidth="1"/>
    <col min="10249" max="10249" width="13.42578125" style="172" customWidth="1"/>
    <col min="10250" max="10250" width="13.85546875" style="172" customWidth="1"/>
    <col min="10251" max="10251" width="12.5703125" style="172" customWidth="1"/>
    <col min="10252" max="10252" width="11.85546875" style="172" customWidth="1"/>
    <col min="10253" max="10253" width="13.140625" style="172" customWidth="1"/>
    <col min="10254" max="10492" width="9.140625" style="172" customWidth="1"/>
    <col min="10493" max="10493" width="9.28515625" style="172" customWidth="1"/>
    <col min="10494" max="10494" width="11.42578125" style="172" customWidth="1"/>
    <col min="10495" max="10495" width="10.5703125" style="172" customWidth="1"/>
    <col min="10496" max="10496" width="10.42578125" style="172"/>
    <col min="10497" max="10497" width="9.28515625" style="172" customWidth="1"/>
    <col min="10498" max="10498" width="11.42578125" style="172" customWidth="1"/>
    <col min="10499" max="10499" width="10.5703125" style="172" customWidth="1"/>
    <col min="10500" max="10500" width="10.42578125" style="172"/>
    <col min="10501" max="10501" width="3.7109375" style="172" customWidth="1"/>
    <col min="10502" max="10502" width="10.5703125" style="172" customWidth="1"/>
    <col min="10503" max="10503" width="8.42578125" style="172" customWidth="1"/>
    <col min="10504" max="10504" width="7" style="172" customWidth="1"/>
    <col min="10505" max="10505" width="13.42578125" style="172" customWidth="1"/>
    <col min="10506" max="10506" width="13.85546875" style="172" customWidth="1"/>
    <col min="10507" max="10507" width="12.5703125" style="172" customWidth="1"/>
    <col min="10508" max="10508" width="11.85546875" style="172" customWidth="1"/>
    <col min="10509" max="10509" width="13.140625" style="172" customWidth="1"/>
    <col min="10510" max="10748" width="9.140625" style="172" customWidth="1"/>
    <col min="10749" max="10749" width="9.28515625" style="172" customWidth="1"/>
    <col min="10750" max="10750" width="11.42578125" style="172" customWidth="1"/>
    <col min="10751" max="10751" width="10.5703125" style="172" customWidth="1"/>
    <col min="10752" max="10752" width="10.42578125" style="172"/>
    <col min="10753" max="10753" width="9.28515625" style="172" customWidth="1"/>
    <col min="10754" max="10754" width="11.42578125" style="172" customWidth="1"/>
    <col min="10755" max="10755" width="10.5703125" style="172" customWidth="1"/>
    <col min="10756" max="10756" width="10.42578125" style="172"/>
    <col min="10757" max="10757" width="3.7109375" style="172" customWidth="1"/>
    <col min="10758" max="10758" width="10.5703125" style="172" customWidth="1"/>
    <col min="10759" max="10759" width="8.42578125" style="172" customWidth="1"/>
    <col min="10760" max="10760" width="7" style="172" customWidth="1"/>
    <col min="10761" max="10761" width="13.42578125" style="172" customWidth="1"/>
    <col min="10762" max="10762" width="13.85546875" style="172" customWidth="1"/>
    <col min="10763" max="10763" width="12.5703125" style="172" customWidth="1"/>
    <col min="10764" max="10764" width="11.85546875" style="172" customWidth="1"/>
    <col min="10765" max="10765" width="13.140625" style="172" customWidth="1"/>
    <col min="10766" max="11004" width="9.140625" style="172" customWidth="1"/>
    <col min="11005" max="11005" width="9.28515625" style="172" customWidth="1"/>
    <col min="11006" max="11006" width="11.42578125" style="172" customWidth="1"/>
    <col min="11007" max="11007" width="10.5703125" style="172" customWidth="1"/>
    <col min="11008" max="11008" width="10.42578125" style="172"/>
    <col min="11009" max="11009" width="9.28515625" style="172" customWidth="1"/>
    <col min="11010" max="11010" width="11.42578125" style="172" customWidth="1"/>
    <col min="11011" max="11011" width="10.5703125" style="172" customWidth="1"/>
    <col min="11012" max="11012" width="10.42578125" style="172"/>
    <col min="11013" max="11013" width="3.7109375" style="172" customWidth="1"/>
    <col min="11014" max="11014" width="10.5703125" style="172" customWidth="1"/>
    <col min="11015" max="11015" width="8.42578125" style="172" customWidth="1"/>
    <col min="11016" max="11016" width="7" style="172" customWidth="1"/>
    <col min="11017" max="11017" width="13.42578125" style="172" customWidth="1"/>
    <col min="11018" max="11018" width="13.85546875" style="172" customWidth="1"/>
    <col min="11019" max="11019" width="12.5703125" style="172" customWidth="1"/>
    <col min="11020" max="11020" width="11.85546875" style="172" customWidth="1"/>
    <col min="11021" max="11021" width="13.140625" style="172" customWidth="1"/>
    <col min="11022" max="11260" width="9.140625" style="172" customWidth="1"/>
    <col min="11261" max="11261" width="9.28515625" style="172" customWidth="1"/>
    <col min="11262" max="11262" width="11.42578125" style="172" customWidth="1"/>
    <col min="11263" max="11263" width="10.5703125" style="172" customWidth="1"/>
    <col min="11264" max="11264" width="10.42578125" style="172"/>
    <col min="11265" max="11265" width="9.28515625" style="172" customWidth="1"/>
    <col min="11266" max="11266" width="11.42578125" style="172" customWidth="1"/>
    <col min="11267" max="11267" width="10.5703125" style="172" customWidth="1"/>
    <col min="11268" max="11268" width="10.42578125" style="172"/>
    <col min="11269" max="11269" width="3.7109375" style="172" customWidth="1"/>
    <col min="11270" max="11270" width="10.5703125" style="172" customWidth="1"/>
    <col min="11271" max="11271" width="8.42578125" style="172" customWidth="1"/>
    <col min="11272" max="11272" width="7" style="172" customWidth="1"/>
    <col min="11273" max="11273" width="13.42578125" style="172" customWidth="1"/>
    <col min="11274" max="11274" width="13.85546875" style="172" customWidth="1"/>
    <col min="11275" max="11275" width="12.5703125" style="172" customWidth="1"/>
    <col min="11276" max="11276" width="11.85546875" style="172" customWidth="1"/>
    <col min="11277" max="11277" width="13.140625" style="172" customWidth="1"/>
    <col min="11278" max="11516" width="9.140625" style="172" customWidth="1"/>
    <col min="11517" max="11517" width="9.28515625" style="172" customWidth="1"/>
    <col min="11518" max="11518" width="11.42578125" style="172" customWidth="1"/>
    <col min="11519" max="11519" width="10.5703125" style="172" customWidth="1"/>
    <col min="11520" max="11520" width="10.42578125" style="172"/>
    <col min="11521" max="11521" width="9.28515625" style="172" customWidth="1"/>
    <col min="11522" max="11522" width="11.42578125" style="172" customWidth="1"/>
    <col min="11523" max="11523" width="10.5703125" style="172" customWidth="1"/>
    <col min="11524" max="11524" width="10.42578125" style="172"/>
    <col min="11525" max="11525" width="3.7109375" style="172" customWidth="1"/>
    <col min="11526" max="11526" width="10.5703125" style="172" customWidth="1"/>
    <col min="11527" max="11527" width="8.42578125" style="172" customWidth="1"/>
    <col min="11528" max="11528" width="7" style="172" customWidth="1"/>
    <col min="11529" max="11529" width="13.42578125" style="172" customWidth="1"/>
    <col min="11530" max="11530" width="13.85546875" style="172" customWidth="1"/>
    <col min="11531" max="11531" width="12.5703125" style="172" customWidth="1"/>
    <col min="11532" max="11532" width="11.85546875" style="172" customWidth="1"/>
    <col min="11533" max="11533" width="13.140625" style="172" customWidth="1"/>
    <col min="11534" max="11772" width="9.140625" style="172" customWidth="1"/>
    <col min="11773" max="11773" width="9.28515625" style="172" customWidth="1"/>
    <col min="11774" max="11774" width="11.42578125" style="172" customWidth="1"/>
    <col min="11775" max="11775" width="10.5703125" style="172" customWidth="1"/>
    <col min="11776" max="11776" width="10.42578125" style="172"/>
    <col min="11777" max="11777" width="9.28515625" style="172" customWidth="1"/>
    <col min="11778" max="11778" width="11.42578125" style="172" customWidth="1"/>
    <col min="11779" max="11779" width="10.5703125" style="172" customWidth="1"/>
    <col min="11780" max="11780" width="10.42578125" style="172"/>
    <col min="11781" max="11781" width="3.7109375" style="172" customWidth="1"/>
    <col min="11782" max="11782" width="10.5703125" style="172" customWidth="1"/>
    <col min="11783" max="11783" width="8.42578125" style="172" customWidth="1"/>
    <col min="11784" max="11784" width="7" style="172" customWidth="1"/>
    <col min="11785" max="11785" width="13.42578125" style="172" customWidth="1"/>
    <col min="11786" max="11786" width="13.85546875" style="172" customWidth="1"/>
    <col min="11787" max="11787" width="12.5703125" style="172" customWidth="1"/>
    <col min="11788" max="11788" width="11.85546875" style="172" customWidth="1"/>
    <col min="11789" max="11789" width="13.140625" style="172" customWidth="1"/>
    <col min="11790" max="12028" width="9.140625" style="172" customWidth="1"/>
    <col min="12029" max="12029" width="9.28515625" style="172" customWidth="1"/>
    <col min="12030" max="12030" width="11.42578125" style="172" customWidth="1"/>
    <col min="12031" max="12031" width="10.5703125" style="172" customWidth="1"/>
    <col min="12032" max="12032" width="10.42578125" style="172"/>
    <col min="12033" max="12033" width="9.28515625" style="172" customWidth="1"/>
    <col min="12034" max="12034" width="11.42578125" style="172" customWidth="1"/>
    <col min="12035" max="12035" width="10.5703125" style="172" customWidth="1"/>
    <col min="12036" max="12036" width="10.42578125" style="172"/>
    <col min="12037" max="12037" width="3.7109375" style="172" customWidth="1"/>
    <col min="12038" max="12038" width="10.5703125" style="172" customWidth="1"/>
    <col min="12039" max="12039" width="8.42578125" style="172" customWidth="1"/>
    <col min="12040" max="12040" width="7" style="172" customWidth="1"/>
    <col min="12041" max="12041" width="13.42578125" style="172" customWidth="1"/>
    <col min="12042" max="12042" width="13.85546875" style="172" customWidth="1"/>
    <col min="12043" max="12043" width="12.5703125" style="172" customWidth="1"/>
    <col min="12044" max="12044" width="11.85546875" style="172" customWidth="1"/>
    <col min="12045" max="12045" width="13.140625" style="172" customWidth="1"/>
    <col min="12046" max="12284" width="9.140625" style="172" customWidth="1"/>
    <col min="12285" max="12285" width="9.28515625" style="172" customWidth="1"/>
    <col min="12286" max="12286" width="11.42578125" style="172" customWidth="1"/>
    <col min="12287" max="12287" width="10.5703125" style="172" customWidth="1"/>
    <col min="12288" max="12288" width="10.42578125" style="172"/>
    <col min="12289" max="12289" width="9.28515625" style="172" customWidth="1"/>
    <col min="12290" max="12290" width="11.42578125" style="172" customWidth="1"/>
    <col min="12291" max="12291" width="10.5703125" style="172" customWidth="1"/>
    <col min="12292" max="12292" width="10.42578125" style="172"/>
    <col min="12293" max="12293" width="3.7109375" style="172" customWidth="1"/>
    <col min="12294" max="12294" width="10.5703125" style="172" customWidth="1"/>
    <col min="12295" max="12295" width="8.42578125" style="172" customWidth="1"/>
    <col min="12296" max="12296" width="7" style="172" customWidth="1"/>
    <col min="12297" max="12297" width="13.42578125" style="172" customWidth="1"/>
    <col min="12298" max="12298" width="13.85546875" style="172" customWidth="1"/>
    <col min="12299" max="12299" width="12.5703125" style="172" customWidth="1"/>
    <col min="12300" max="12300" width="11.85546875" style="172" customWidth="1"/>
    <col min="12301" max="12301" width="13.140625" style="172" customWidth="1"/>
    <col min="12302" max="12540" width="9.140625" style="172" customWidth="1"/>
    <col min="12541" max="12541" width="9.28515625" style="172" customWidth="1"/>
    <col min="12542" max="12542" width="11.42578125" style="172" customWidth="1"/>
    <col min="12543" max="12543" width="10.5703125" style="172" customWidth="1"/>
    <col min="12544" max="12544" width="10.42578125" style="172"/>
    <col min="12545" max="12545" width="9.28515625" style="172" customWidth="1"/>
    <col min="12546" max="12546" width="11.42578125" style="172" customWidth="1"/>
    <col min="12547" max="12547" width="10.5703125" style="172" customWidth="1"/>
    <col min="12548" max="12548" width="10.42578125" style="172"/>
    <col min="12549" max="12549" width="3.7109375" style="172" customWidth="1"/>
    <col min="12550" max="12550" width="10.5703125" style="172" customWidth="1"/>
    <col min="12551" max="12551" width="8.42578125" style="172" customWidth="1"/>
    <col min="12552" max="12552" width="7" style="172" customWidth="1"/>
    <col min="12553" max="12553" width="13.42578125" style="172" customWidth="1"/>
    <col min="12554" max="12554" width="13.85546875" style="172" customWidth="1"/>
    <col min="12555" max="12555" width="12.5703125" style="172" customWidth="1"/>
    <col min="12556" max="12556" width="11.85546875" style="172" customWidth="1"/>
    <col min="12557" max="12557" width="13.140625" style="172" customWidth="1"/>
    <col min="12558" max="12796" width="9.140625" style="172" customWidth="1"/>
    <col min="12797" max="12797" width="9.28515625" style="172" customWidth="1"/>
    <col min="12798" max="12798" width="11.42578125" style="172" customWidth="1"/>
    <col min="12799" max="12799" width="10.5703125" style="172" customWidth="1"/>
    <col min="12800" max="12800" width="10.42578125" style="172"/>
    <col min="12801" max="12801" width="9.28515625" style="172" customWidth="1"/>
    <col min="12802" max="12802" width="11.42578125" style="172" customWidth="1"/>
    <col min="12803" max="12803" width="10.5703125" style="172" customWidth="1"/>
    <col min="12804" max="12804" width="10.42578125" style="172"/>
    <col min="12805" max="12805" width="3.7109375" style="172" customWidth="1"/>
    <col min="12806" max="12806" width="10.5703125" style="172" customWidth="1"/>
    <col min="12807" max="12807" width="8.42578125" style="172" customWidth="1"/>
    <col min="12808" max="12808" width="7" style="172" customWidth="1"/>
    <col min="12809" max="12809" width="13.42578125" style="172" customWidth="1"/>
    <col min="12810" max="12810" width="13.85546875" style="172" customWidth="1"/>
    <col min="12811" max="12811" width="12.5703125" style="172" customWidth="1"/>
    <col min="12812" max="12812" width="11.85546875" style="172" customWidth="1"/>
    <col min="12813" max="12813" width="13.140625" style="172" customWidth="1"/>
    <col min="12814" max="13052" width="9.140625" style="172" customWidth="1"/>
    <col min="13053" max="13053" width="9.28515625" style="172" customWidth="1"/>
    <col min="13054" max="13054" width="11.42578125" style="172" customWidth="1"/>
    <col min="13055" max="13055" width="10.5703125" style="172" customWidth="1"/>
    <col min="13056" max="13056" width="10.42578125" style="172"/>
    <col min="13057" max="13057" width="9.28515625" style="172" customWidth="1"/>
    <col min="13058" max="13058" width="11.42578125" style="172" customWidth="1"/>
    <col min="13059" max="13059" width="10.5703125" style="172" customWidth="1"/>
    <col min="13060" max="13060" width="10.42578125" style="172"/>
    <col min="13061" max="13061" width="3.7109375" style="172" customWidth="1"/>
    <col min="13062" max="13062" width="10.5703125" style="172" customWidth="1"/>
    <col min="13063" max="13063" width="8.42578125" style="172" customWidth="1"/>
    <col min="13064" max="13064" width="7" style="172" customWidth="1"/>
    <col min="13065" max="13065" width="13.42578125" style="172" customWidth="1"/>
    <col min="13066" max="13066" width="13.85546875" style="172" customWidth="1"/>
    <col min="13067" max="13067" width="12.5703125" style="172" customWidth="1"/>
    <col min="13068" max="13068" width="11.85546875" style="172" customWidth="1"/>
    <col min="13069" max="13069" width="13.140625" style="172" customWidth="1"/>
    <col min="13070" max="13308" width="9.140625" style="172" customWidth="1"/>
    <col min="13309" max="13309" width="9.28515625" style="172" customWidth="1"/>
    <col min="13310" max="13310" width="11.42578125" style="172" customWidth="1"/>
    <col min="13311" max="13311" width="10.5703125" style="172" customWidth="1"/>
    <col min="13312" max="13312" width="10.42578125" style="172"/>
    <col min="13313" max="13313" width="9.28515625" style="172" customWidth="1"/>
    <col min="13314" max="13314" width="11.42578125" style="172" customWidth="1"/>
    <col min="13315" max="13315" width="10.5703125" style="172" customWidth="1"/>
    <col min="13316" max="13316" width="10.42578125" style="172"/>
    <col min="13317" max="13317" width="3.7109375" style="172" customWidth="1"/>
    <col min="13318" max="13318" width="10.5703125" style="172" customWidth="1"/>
    <col min="13319" max="13319" width="8.42578125" style="172" customWidth="1"/>
    <col min="13320" max="13320" width="7" style="172" customWidth="1"/>
    <col min="13321" max="13321" width="13.42578125" style="172" customWidth="1"/>
    <col min="13322" max="13322" width="13.85546875" style="172" customWidth="1"/>
    <col min="13323" max="13323" width="12.5703125" style="172" customWidth="1"/>
    <col min="13324" max="13324" width="11.85546875" style="172" customWidth="1"/>
    <col min="13325" max="13325" width="13.140625" style="172" customWidth="1"/>
    <col min="13326" max="13564" width="9.140625" style="172" customWidth="1"/>
    <col min="13565" max="13565" width="9.28515625" style="172" customWidth="1"/>
    <col min="13566" max="13566" width="11.42578125" style="172" customWidth="1"/>
    <col min="13567" max="13567" width="10.5703125" style="172" customWidth="1"/>
    <col min="13568" max="13568" width="10.42578125" style="172"/>
    <col min="13569" max="13569" width="9.28515625" style="172" customWidth="1"/>
    <col min="13570" max="13570" width="11.42578125" style="172" customWidth="1"/>
    <col min="13571" max="13571" width="10.5703125" style="172" customWidth="1"/>
    <col min="13572" max="13572" width="10.42578125" style="172"/>
    <col min="13573" max="13573" width="3.7109375" style="172" customWidth="1"/>
    <col min="13574" max="13574" width="10.5703125" style="172" customWidth="1"/>
    <col min="13575" max="13575" width="8.42578125" style="172" customWidth="1"/>
    <col min="13576" max="13576" width="7" style="172" customWidth="1"/>
    <col min="13577" max="13577" width="13.42578125" style="172" customWidth="1"/>
    <col min="13578" max="13578" width="13.85546875" style="172" customWidth="1"/>
    <col min="13579" max="13579" width="12.5703125" style="172" customWidth="1"/>
    <col min="13580" max="13580" width="11.85546875" style="172" customWidth="1"/>
    <col min="13581" max="13581" width="13.140625" style="172" customWidth="1"/>
    <col min="13582" max="13820" width="9.140625" style="172" customWidth="1"/>
    <col min="13821" max="13821" width="9.28515625" style="172" customWidth="1"/>
    <col min="13822" max="13822" width="11.42578125" style="172" customWidth="1"/>
    <col min="13823" max="13823" width="10.5703125" style="172" customWidth="1"/>
    <col min="13824" max="13824" width="10.42578125" style="172"/>
    <col min="13825" max="13825" width="9.28515625" style="172" customWidth="1"/>
    <col min="13826" max="13826" width="11.42578125" style="172" customWidth="1"/>
    <col min="13827" max="13827" width="10.5703125" style="172" customWidth="1"/>
    <col min="13828" max="13828" width="10.42578125" style="172"/>
    <col min="13829" max="13829" width="3.7109375" style="172" customWidth="1"/>
    <col min="13830" max="13830" width="10.5703125" style="172" customWidth="1"/>
    <col min="13831" max="13831" width="8.42578125" style="172" customWidth="1"/>
    <col min="13832" max="13832" width="7" style="172" customWidth="1"/>
    <col min="13833" max="13833" width="13.42578125" style="172" customWidth="1"/>
    <col min="13834" max="13834" width="13.85546875" style="172" customWidth="1"/>
    <col min="13835" max="13835" width="12.5703125" style="172" customWidth="1"/>
    <col min="13836" max="13836" width="11.85546875" style="172" customWidth="1"/>
    <col min="13837" max="13837" width="13.140625" style="172" customWidth="1"/>
    <col min="13838" max="14076" width="9.140625" style="172" customWidth="1"/>
    <col min="14077" max="14077" width="9.28515625" style="172" customWidth="1"/>
    <col min="14078" max="14078" width="11.42578125" style="172" customWidth="1"/>
    <col min="14079" max="14079" width="10.5703125" style="172" customWidth="1"/>
    <col min="14080" max="14080" width="10.42578125" style="172"/>
    <col min="14081" max="14081" width="9.28515625" style="172" customWidth="1"/>
    <col min="14082" max="14082" width="11.42578125" style="172" customWidth="1"/>
    <col min="14083" max="14083" width="10.5703125" style="172" customWidth="1"/>
    <col min="14084" max="14084" width="10.42578125" style="172"/>
    <col min="14085" max="14085" width="3.7109375" style="172" customWidth="1"/>
    <col min="14086" max="14086" width="10.5703125" style="172" customWidth="1"/>
    <col min="14087" max="14087" width="8.42578125" style="172" customWidth="1"/>
    <col min="14088" max="14088" width="7" style="172" customWidth="1"/>
    <col min="14089" max="14089" width="13.42578125" style="172" customWidth="1"/>
    <col min="14090" max="14090" width="13.85546875" style="172" customWidth="1"/>
    <col min="14091" max="14091" width="12.5703125" style="172" customWidth="1"/>
    <col min="14092" max="14092" width="11.85546875" style="172" customWidth="1"/>
    <col min="14093" max="14093" width="13.140625" style="172" customWidth="1"/>
    <col min="14094" max="14332" width="9.140625" style="172" customWidth="1"/>
    <col min="14333" max="14333" width="9.28515625" style="172" customWidth="1"/>
    <col min="14334" max="14334" width="11.42578125" style="172" customWidth="1"/>
    <col min="14335" max="14335" width="10.5703125" style="172" customWidth="1"/>
    <col min="14336" max="14336" width="10.42578125" style="172"/>
    <col min="14337" max="14337" width="9.28515625" style="172" customWidth="1"/>
    <col min="14338" max="14338" width="11.42578125" style="172" customWidth="1"/>
    <col min="14339" max="14339" width="10.5703125" style="172" customWidth="1"/>
    <col min="14340" max="14340" width="10.42578125" style="172"/>
    <col min="14341" max="14341" width="3.7109375" style="172" customWidth="1"/>
    <col min="14342" max="14342" width="10.5703125" style="172" customWidth="1"/>
    <col min="14343" max="14343" width="8.42578125" style="172" customWidth="1"/>
    <col min="14344" max="14344" width="7" style="172" customWidth="1"/>
    <col min="14345" max="14345" width="13.42578125" style="172" customWidth="1"/>
    <col min="14346" max="14346" width="13.85546875" style="172" customWidth="1"/>
    <col min="14347" max="14347" width="12.5703125" style="172" customWidth="1"/>
    <col min="14348" max="14348" width="11.85546875" style="172" customWidth="1"/>
    <col min="14349" max="14349" width="13.140625" style="172" customWidth="1"/>
    <col min="14350" max="14588" width="9.140625" style="172" customWidth="1"/>
    <col min="14589" max="14589" width="9.28515625" style="172" customWidth="1"/>
    <col min="14590" max="14590" width="11.42578125" style="172" customWidth="1"/>
    <col min="14591" max="14591" width="10.5703125" style="172" customWidth="1"/>
    <col min="14592" max="14592" width="10.42578125" style="172"/>
    <col min="14593" max="14593" width="9.28515625" style="172" customWidth="1"/>
    <col min="14594" max="14594" width="11.42578125" style="172" customWidth="1"/>
    <col min="14595" max="14595" width="10.5703125" style="172" customWidth="1"/>
    <col min="14596" max="14596" width="10.42578125" style="172"/>
    <col min="14597" max="14597" width="3.7109375" style="172" customWidth="1"/>
    <col min="14598" max="14598" width="10.5703125" style="172" customWidth="1"/>
    <col min="14599" max="14599" width="8.42578125" style="172" customWidth="1"/>
    <col min="14600" max="14600" width="7" style="172" customWidth="1"/>
    <col min="14601" max="14601" width="13.42578125" style="172" customWidth="1"/>
    <col min="14602" max="14602" width="13.85546875" style="172" customWidth="1"/>
    <col min="14603" max="14603" width="12.5703125" style="172" customWidth="1"/>
    <col min="14604" max="14604" width="11.85546875" style="172" customWidth="1"/>
    <col min="14605" max="14605" width="13.140625" style="172" customWidth="1"/>
    <col min="14606" max="14844" width="9.140625" style="172" customWidth="1"/>
    <col min="14845" max="14845" width="9.28515625" style="172" customWidth="1"/>
    <col min="14846" max="14846" width="11.42578125" style="172" customWidth="1"/>
    <col min="14847" max="14847" width="10.5703125" style="172" customWidth="1"/>
    <col min="14848" max="14848" width="10.42578125" style="172"/>
    <col min="14849" max="14849" width="9.28515625" style="172" customWidth="1"/>
    <col min="14850" max="14850" width="11.42578125" style="172" customWidth="1"/>
    <col min="14851" max="14851" width="10.5703125" style="172" customWidth="1"/>
    <col min="14852" max="14852" width="10.42578125" style="172"/>
    <col min="14853" max="14853" width="3.7109375" style="172" customWidth="1"/>
    <col min="14854" max="14854" width="10.5703125" style="172" customWidth="1"/>
    <col min="14855" max="14855" width="8.42578125" style="172" customWidth="1"/>
    <col min="14856" max="14856" width="7" style="172" customWidth="1"/>
    <col min="14857" max="14857" width="13.42578125" style="172" customWidth="1"/>
    <col min="14858" max="14858" width="13.85546875" style="172" customWidth="1"/>
    <col min="14859" max="14859" width="12.5703125" style="172" customWidth="1"/>
    <col min="14860" max="14860" width="11.85546875" style="172" customWidth="1"/>
    <col min="14861" max="14861" width="13.140625" style="172" customWidth="1"/>
    <col min="14862" max="15100" width="9.140625" style="172" customWidth="1"/>
    <col min="15101" max="15101" width="9.28515625" style="172" customWidth="1"/>
    <col min="15102" max="15102" width="11.42578125" style="172" customWidth="1"/>
    <col min="15103" max="15103" width="10.5703125" style="172" customWidth="1"/>
    <col min="15104" max="15104" width="10.42578125" style="172"/>
    <col min="15105" max="15105" width="9.28515625" style="172" customWidth="1"/>
    <col min="15106" max="15106" width="11.42578125" style="172" customWidth="1"/>
    <col min="15107" max="15107" width="10.5703125" style="172" customWidth="1"/>
    <col min="15108" max="15108" width="10.42578125" style="172"/>
    <col min="15109" max="15109" width="3.7109375" style="172" customWidth="1"/>
    <col min="15110" max="15110" width="10.5703125" style="172" customWidth="1"/>
    <col min="15111" max="15111" width="8.42578125" style="172" customWidth="1"/>
    <col min="15112" max="15112" width="7" style="172" customWidth="1"/>
    <col min="15113" max="15113" width="13.42578125" style="172" customWidth="1"/>
    <col min="15114" max="15114" width="13.85546875" style="172" customWidth="1"/>
    <col min="15115" max="15115" width="12.5703125" style="172" customWidth="1"/>
    <col min="15116" max="15116" width="11.85546875" style="172" customWidth="1"/>
    <col min="15117" max="15117" width="13.140625" style="172" customWidth="1"/>
    <col min="15118" max="15356" width="9.140625" style="172" customWidth="1"/>
    <col min="15357" max="15357" width="9.28515625" style="172" customWidth="1"/>
    <col min="15358" max="15358" width="11.42578125" style="172" customWidth="1"/>
    <col min="15359" max="15359" width="10.5703125" style="172" customWidth="1"/>
    <col min="15360" max="15360" width="10.42578125" style="172"/>
    <col min="15361" max="15361" width="9.28515625" style="172" customWidth="1"/>
    <col min="15362" max="15362" width="11.42578125" style="172" customWidth="1"/>
    <col min="15363" max="15363" width="10.5703125" style="172" customWidth="1"/>
    <col min="15364" max="15364" width="10.42578125" style="172"/>
    <col min="15365" max="15365" width="3.7109375" style="172" customWidth="1"/>
    <col min="15366" max="15366" width="10.5703125" style="172" customWidth="1"/>
    <col min="15367" max="15367" width="8.42578125" style="172" customWidth="1"/>
    <col min="15368" max="15368" width="7" style="172" customWidth="1"/>
    <col min="15369" max="15369" width="13.42578125" style="172" customWidth="1"/>
    <col min="15370" max="15370" width="13.85546875" style="172" customWidth="1"/>
    <col min="15371" max="15371" width="12.5703125" style="172" customWidth="1"/>
    <col min="15372" max="15372" width="11.85546875" style="172" customWidth="1"/>
    <col min="15373" max="15373" width="13.140625" style="172" customWidth="1"/>
    <col min="15374" max="15612" width="9.140625" style="172" customWidth="1"/>
    <col min="15613" max="15613" width="9.28515625" style="172" customWidth="1"/>
    <col min="15614" max="15614" width="11.42578125" style="172" customWidth="1"/>
    <col min="15615" max="15615" width="10.5703125" style="172" customWidth="1"/>
    <col min="15616" max="15616" width="10.42578125" style="172"/>
    <col min="15617" max="15617" width="9.28515625" style="172" customWidth="1"/>
    <col min="15618" max="15618" width="11.42578125" style="172" customWidth="1"/>
    <col min="15619" max="15619" width="10.5703125" style="172" customWidth="1"/>
    <col min="15620" max="15620" width="10.42578125" style="172"/>
    <col min="15621" max="15621" width="3.7109375" style="172" customWidth="1"/>
    <col min="15622" max="15622" width="10.5703125" style="172" customWidth="1"/>
    <col min="15623" max="15623" width="8.42578125" style="172" customWidth="1"/>
    <col min="15624" max="15624" width="7" style="172" customWidth="1"/>
    <col min="15625" max="15625" width="13.42578125" style="172" customWidth="1"/>
    <col min="15626" max="15626" width="13.85546875" style="172" customWidth="1"/>
    <col min="15627" max="15627" width="12.5703125" style="172" customWidth="1"/>
    <col min="15628" max="15628" width="11.85546875" style="172" customWidth="1"/>
    <col min="15629" max="15629" width="13.140625" style="172" customWidth="1"/>
    <col min="15630" max="15868" width="9.140625" style="172" customWidth="1"/>
    <col min="15869" max="15869" width="9.28515625" style="172" customWidth="1"/>
    <col min="15870" max="15870" width="11.42578125" style="172" customWidth="1"/>
    <col min="15871" max="15871" width="10.5703125" style="172" customWidth="1"/>
    <col min="15872" max="15872" width="10.42578125" style="172"/>
    <col min="15873" max="15873" width="9.28515625" style="172" customWidth="1"/>
    <col min="15874" max="15874" width="11.42578125" style="172" customWidth="1"/>
    <col min="15875" max="15875" width="10.5703125" style="172" customWidth="1"/>
    <col min="15876" max="15876" width="10.42578125" style="172"/>
    <col min="15877" max="15877" width="3.7109375" style="172" customWidth="1"/>
    <col min="15878" max="15878" width="10.5703125" style="172" customWidth="1"/>
    <col min="15879" max="15879" width="8.42578125" style="172" customWidth="1"/>
    <col min="15880" max="15880" width="7" style="172" customWidth="1"/>
    <col min="15881" max="15881" width="13.42578125" style="172" customWidth="1"/>
    <col min="15882" max="15882" width="13.85546875" style="172" customWidth="1"/>
    <col min="15883" max="15883" width="12.5703125" style="172" customWidth="1"/>
    <col min="15884" max="15884" width="11.85546875" style="172" customWidth="1"/>
    <col min="15885" max="15885" width="13.140625" style="172" customWidth="1"/>
    <col min="15886" max="16124" width="9.140625" style="172" customWidth="1"/>
    <col min="16125" max="16125" width="9.28515625" style="172" customWidth="1"/>
    <col min="16126" max="16126" width="11.42578125" style="172" customWidth="1"/>
    <col min="16127" max="16127" width="10.5703125" style="172" customWidth="1"/>
    <col min="16128" max="16128" width="10.42578125" style="172"/>
    <col min="16129" max="16129" width="9.28515625" style="172" customWidth="1"/>
    <col min="16130" max="16130" width="11.42578125" style="172" customWidth="1"/>
    <col min="16131" max="16131" width="10.5703125" style="172" customWidth="1"/>
    <col min="16132" max="16132" width="10.42578125" style="172"/>
    <col min="16133" max="16133" width="3.7109375" style="172" customWidth="1"/>
    <col min="16134" max="16134" width="10.5703125" style="172" customWidth="1"/>
    <col min="16135" max="16135" width="8.42578125" style="172" customWidth="1"/>
    <col min="16136" max="16136" width="7" style="172" customWidth="1"/>
    <col min="16137" max="16137" width="13.42578125" style="172" customWidth="1"/>
    <col min="16138" max="16138" width="13.85546875" style="172" customWidth="1"/>
    <col min="16139" max="16139" width="12.5703125" style="172" customWidth="1"/>
    <col min="16140" max="16140" width="11.85546875" style="172" customWidth="1"/>
    <col min="16141" max="16141" width="13.140625" style="172" customWidth="1"/>
    <col min="16142" max="16380" width="9.140625" style="172" customWidth="1"/>
    <col min="16381" max="16381" width="9.28515625" style="172" customWidth="1"/>
    <col min="16382" max="16382" width="11.42578125" style="172" customWidth="1"/>
    <col min="16383" max="16383" width="10.5703125" style="172" customWidth="1"/>
    <col min="16384" max="16384" width="10.42578125" style="172"/>
  </cols>
  <sheetData>
    <row r="1" spans="1:14" ht="20.25" x14ac:dyDescent="0.25">
      <c r="A1" s="163"/>
      <c r="B1" s="163"/>
      <c r="C1" s="164"/>
      <c r="D1" s="165"/>
      <c r="E1" s="166" t="s">
        <v>77</v>
      </c>
      <c r="F1" s="167"/>
      <c r="G1" s="168"/>
      <c r="H1" s="169"/>
      <c r="I1" s="422"/>
      <c r="J1" s="418"/>
      <c r="K1" s="418" t="s">
        <v>32</v>
      </c>
      <c r="L1" s="167"/>
      <c r="M1" s="170"/>
      <c r="N1" s="171"/>
    </row>
    <row r="2" spans="1:14" ht="15.75" x14ac:dyDescent="0.25">
      <c r="A2" s="163"/>
      <c r="B2" s="163"/>
      <c r="C2" s="164"/>
      <c r="D2" s="173"/>
      <c r="E2" s="174"/>
      <c r="F2" s="175"/>
      <c r="G2" s="176" t="s">
        <v>109</v>
      </c>
      <c r="H2" s="176"/>
      <c r="I2" s="423"/>
      <c r="J2" s="419"/>
      <c r="K2" s="428"/>
      <c r="L2" s="179"/>
      <c r="M2" s="178"/>
      <c r="N2" s="171"/>
    </row>
    <row r="3" spans="1:14" x14ac:dyDescent="0.2">
      <c r="A3" s="180"/>
      <c r="B3" s="180"/>
      <c r="C3" s="181"/>
      <c r="D3" s="182"/>
      <c r="E3" s="182"/>
      <c r="F3" s="183"/>
      <c r="G3" s="182"/>
      <c r="H3" s="183"/>
      <c r="I3" s="183"/>
      <c r="J3" s="420"/>
      <c r="K3" s="183"/>
      <c r="L3" s="185" t="s">
        <v>35</v>
      </c>
      <c r="N3" s="171"/>
    </row>
    <row r="4" spans="1:14" ht="13.5" thickBot="1" x14ac:dyDescent="0.25">
      <c r="A4" s="186"/>
      <c r="B4" s="186"/>
      <c r="C4" s="187"/>
      <c r="D4" s="188"/>
      <c r="E4" s="188"/>
      <c r="F4" s="189" t="s">
        <v>332</v>
      </c>
      <c r="G4" s="190"/>
      <c r="H4" s="191"/>
      <c r="I4" s="424"/>
      <c r="J4" s="421"/>
      <c r="K4" s="194"/>
      <c r="L4" s="195" t="s">
        <v>36</v>
      </c>
      <c r="M4" s="196"/>
      <c r="N4" s="171"/>
    </row>
    <row r="5" spans="1:14" s="335" customFormat="1" ht="15" x14ac:dyDescent="0.25">
      <c r="A5" s="320"/>
      <c r="B5" s="320"/>
      <c r="C5" s="447"/>
      <c r="D5" s="351"/>
      <c r="E5" s="448"/>
      <c r="F5" s="351"/>
      <c r="G5" s="351"/>
      <c r="H5" s="351"/>
      <c r="I5" s="320"/>
      <c r="J5" s="320"/>
      <c r="K5" s="320"/>
      <c r="L5" s="320"/>
    </row>
    <row r="6" spans="1:14" s="335" customFormat="1" ht="15" customHeight="1" x14ac:dyDescent="0.25">
      <c r="A6" s="320"/>
      <c r="B6" s="320"/>
      <c r="C6" s="320"/>
      <c r="D6" s="351"/>
      <c r="E6" s="449">
        <v>1</v>
      </c>
      <c r="F6" s="405" t="s">
        <v>296</v>
      </c>
      <c r="G6" s="405" t="s">
        <v>294</v>
      </c>
      <c r="H6" s="405" t="s">
        <v>295</v>
      </c>
      <c r="I6" s="320"/>
      <c r="J6" s="320"/>
      <c r="K6" s="320"/>
      <c r="L6" s="320"/>
    </row>
    <row r="7" spans="1:14" s="335" customFormat="1" ht="15" customHeight="1" x14ac:dyDescent="0.25">
      <c r="A7" s="332"/>
      <c r="B7" s="332"/>
      <c r="C7" s="319"/>
      <c r="D7" s="355"/>
      <c r="E7" s="450"/>
      <c r="F7" s="330"/>
      <c r="G7" s="330"/>
      <c r="H7" s="331"/>
      <c r="I7" s="417" t="s">
        <v>296</v>
      </c>
      <c r="J7" s="332"/>
      <c r="K7" s="332"/>
      <c r="L7" s="332"/>
    </row>
    <row r="8" spans="1:14" s="335" customFormat="1" ht="15" customHeight="1" x14ac:dyDescent="0.25">
      <c r="A8" s="332"/>
      <c r="B8" s="332"/>
      <c r="C8" s="356"/>
      <c r="D8" s="332"/>
      <c r="E8" s="451" t="s">
        <v>79</v>
      </c>
      <c r="F8" s="406" t="s">
        <v>297</v>
      </c>
      <c r="G8" s="407"/>
      <c r="H8" s="408"/>
      <c r="I8" s="321"/>
      <c r="J8" s="333"/>
      <c r="K8" s="334"/>
      <c r="L8" s="332"/>
    </row>
    <row r="9" spans="1:14" s="335" customFormat="1" ht="15" customHeight="1" x14ac:dyDescent="0.25">
      <c r="A9" s="332"/>
      <c r="B9" s="332"/>
      <c r="C9" s="436" t="s">
        <v>298</v>
      </c>
      <c r="D9" s="348"/>
      <c r="E9" s="452"/>
      <c r="F9" s="332"/>
      <c r="G9" s="340"/>
      <c r="H9" s="341"/>
      <c r="I9" s="322"/>
      <c r="J9" s="417" t="s">
        <v>296</v>
      </c>
      <c r="K9" s="334"/>
      <c r="L9" s="332"/>
    </row>
    <row r="10" spans="1:14" s="335" customFormat="1" ht="15" customHeight="1" x14ac:dyDescent="0.25">
      <c r="A10" s="332"/>
      <c r="B10" s="358"/>
      <c r="C10" s="359"/>
      <c r="D10" s="332"/>
      <c r="E10" s="452" t="s">
        <v>80</v>
      </c>
      <c r="F10" s="266" t="s">
        <v>298</v>
      </c>
      <c r="G10" s="266" t="s">
        <v>299</v>
      </c>
      <c r="H10" s="266" t="s">
        <v>300</v>
      </c>
      <c r="I10" s="321"/>
      <c r="J10" s="336" t="s">
        <v>236</v>
      </c>
      <c r="K10" s="333"/>
      <c r="L10" s="332"/>
    </row>
    <row r="11" spans="1:14" s="335" customFormat="1" ht="15" customHeight="1" x14ac:dyDescent="0.2">
      <c r="A11" s="332"/>
      <c r="B11" s="358"/>
      <c r="C11" s="356"/>
      <c r="D11" s="360"/>
      <c r="E11" s="453"/>
      <c r="F11" s="337"/>
      <c r="G11" s="330"/>
      <c r="H11" s="331"/>
      <c r="I11" s="315" t="s">
        <v>298</v>
      </c>
      <c r="J11" s="338"/>
      <c r="K11" s="334"/>
      <c r="L11" s="332"/>
    </row>
    <row r="12" spans="1:14" s="335" customFormat="1" ht="15" customHeight="1" x14ac:dyDescent="0.2">
      <c r="A12" s="332"/>
      <c r="B12" s="358"/>
      <c r="C12" s="319"/>
      <c r="D12" s="332"/>
      <c r="E12" s="454" t="s">
        <v>81</v>
      </c>
      <c r="F12" s="406" t="s">
        <v>297</v>
      </c>
      <c r="G12" s="269"/>
      <c r="H12" s="270"/>
      <c r="I12" s="327"/>
      <c r="J12" s="322"/>
      <c r="K12" s="334"/>
      <c r="L12" s="332"/>
    </row>
    <row r="13" spans="1:14" s="335" customFormat="1" ht="15" customHeight="1" x14ac:dyDescent="0.25">
      <c r="A13" s="332"/>
      <c r="B13" s="471" t="s">
        <v>298</v>
      </c>
      <c r="C13" s="347"/>
      <c r="D13" s="332"/>
      <c r="E13" s="452"/>
      <c r="F13" s="340"/>
      <c r="G13" s="340"/>
      <c r="H13" s="341"/>
      <c r="I13" s="321"/>
      <c r="J13" s="322"/>
      <c r="K13" s="417" t="s">
        <v>296</v>
      </c>
      <c r="L13" s="332"/>
    </row>
    <row r="14" spans="1:14" s="335" customFormat="1" ht="15" customHeight="1" x14ac:dyDescent="0.25">
      <c r="A14" s="358"/>
      <c r="B14" s="356" t="s">
        <v>241</v>
      </c>
      <c r="C14" s="319"/>
      <c r="D14" s="332"/>
      <c r="E14" s="452" t="s">
        <v>82</v>
      </c>
      <c r="F14" s="406" t="s">
        <v>297</v>
      </c>
      <c r="G14" s="409"/>
      <c r="H14" s="409"/>
      <c r="I14" s="321"/>
      <c r="J14" s="322"/>
      <c r="K14" s="323" t="s">
        <v>237</v>
      </c>
      <c r="L14" s="332"/>
    </row>
    <row r="15" spans="1:14" s="335" customFormat="1" ht="15" customHeight="1" x14ac:dyDescent="0.25">
      <c r="A15" s="358"/>
      <c r="B15" s="356"/>
      <c r="C15" s="319"/>
      <c r="D15" s="353"/>
      <c r="E15" s="450"/>
      <c r="F15" s="330"/>
      <c r="G15" s="330"/>
      <c r="H15" s="331"/>
      <c r="I15" s="406" t="s">
        <v>305</v>
      </c>
      <c r="J15" s="322"/>
      <c r="K15" s="322"/>
      <c r="L15" s="332"/>
    </row>
    <row r="16" spans="1:14" s="335" customFormat="1" ht="15" customHeight="1" x14ac:dyDescent="0.25">
      <c r="A16" s="358"/>
      <c r="B16" s="356"/>
      <c r="C16" s="356"/>
      <c r="D16" s="319"/>
      <c r="E16" s="451" t="s">
        <v>83</v>
      </c>
      <c r="F16" s="406" t="s">
        <v>305</v>
      </c>
      <c r="G16" s="269" t="s">
        <v>306</v>
      </c>
      <c r="H16" s="270" t="s">
        <v>220</v>
      </c>
      <c r="I16" s="323"/>
      <c r="J16" s="338"/>
      <c r="K16" s="322"/>
      <c r="L16" s="332"/>
    </row>
    <row r="17" spans="1:12" s="335" customFormat="1" ht="15" customHeight="1" x14ac:dyDescent="0.25">
      <c r="A17" s="358"/>
      <c r="B17" s="356"/>
      <c r="C17" s="432" t="s">
        <v>305</v>
      </c>
      <c r="D17" s="347"/>
      <c r="E17" s="452"/>
      <c r="F17" s="340"/>
      <c r="G17" s="340"/>
      <c r="H17" s="341"/>
      <c r="I17" s="322"/>
      <c r="J17" s="312" t="s">
        <v>301</v>
      </c>
      <c r="K17" s="338"/>
      <c r="L17" s="332"/>
    </row>
    <row r="18" spans="1:12" s="335" customFormat="1" ht="15" customHeight="1" x14ac:dyDescent="0.25">
      <c r="A18" s="358"/>
      <c r="B18" s="319"/>
      <c r="C18" s="359"/>
      <c r="D18" s="319"/>
      <c r="E18" s="452" t="s">
        <v>84</v>
      </c>
      <c r="F18" s="406" t="s">
        <v>297</v>
      </c>
      <c r="I18" s="321"/>
      <c r="J18" s="336" t="s">
        <v>236</v>
      </c>
      <c r="K18" s="321"/>
      <c r="L18" s="342"/>
    </row>
    <row r="19" spans="1:12" s="335" customFormat="1" ht="15" customHeight="1" x14ac:dyDescent="0.25">
      <c r="A19" s="332"/>
      <c r="B19" s="345"/>
      <c r="C19" s="356"/>
      <c r="D19" s="360"/>
      <c r="E19" s="450"/>
      <c r="F19" s="330"/>
      <c r="G19" s="330"/>
      <c r="H19" s="331"/>
      <c r="I19" s="312" t="s">
        <v>301</v>
      </c>
      <c r="J19" s="345"/>
      <c r="K19" s="322"/>
      <c r="L19" s="332"/>
    </row>
    <row r="20" spans="1:12" s="335" customFormat="1" ht="15" customHeight="1" x14ac:dyDescent="0.25">
      <c r="A20" s="472" t="s">
        <v>307</v>
      </c>
      <c r="B20" s="354"/>
      <c r="C20" s="319"/>
      <c r="D20" s="319"/>
      <c r="E20" s="451" t="s">
        <v>85</v>
      </c>
      <c r="F20" s="272" t="s">
        <v>301</v>
      </c>
      <c r="G20" s="272" t="s">
        <v>302</v>
      </c>
      <c r="H20" s="273" t="s">
        <v>68</v>
      </c>
      <c r="I20" s="324"/>
      <c r="J20" s="319"/>
      <c r="K20" s="346"/>
      <c r="L20" s="417" t="s">
        <v>296</v>
      </c>
    </row>
    <row r="21" spans="1:12" s="335" customFormat="1" ht="15" customHeight="1" x14ac:dyDescent="0.2">
      <c r="A21" s="455">
        <v>40</v>
      </c>
      <c r="B21" s="321"/>
      <c r="C21" s="319"/>
      <c r="D21" s="319"/>
      <c r="E21" s="340"/>
      <c r="F21" s="340"/>
      <c r="G21" s="340"/>
      <c r="H21" s="341"/>
      <c r="I21" s="319"/>
      <c r="J21" s="319"/>
      <c r="K21" s="321"/>
      <c r="L21" s="455">
        <v>41</v>
      </c>
    </row>
    <row r="22" spans="1:12" s="335" customFormat="1" ht="15" customHeight="1" x14ac:dyDescent="0.25">
      <c r="A22" s="348"/>
      <c r="B22" s="345"/>
      <c r="C22" s="319"/>
      <c r="D22" s="319"/>
      <c r="E22" s="452" t="s">
        <v>86</v>
      </c>
      <c r="F22" s="335" t="s">
        <v>303</v>
      </c>
      <c r="G22" s="410" t="s">
        <v>304</v>
      </c>
      <c r="H22" s="410" t="s">
        <v>69</v>
      </c>
      <c r="I22" s="319"/>
      <c r="J22" s="319"/>
      <c r="K22" s="319"/>
      <c r="L22" s="446"/>
    </row>
    <row r="23" spans="1:12" s="335" customFormat="1" ht="15" customHeight="1" x14ac:dyDescent="0.2">
      <c r="A23" s="348"/>
      <c r="B23" s="347"/>
      <c r="C23" s="319"/>
      <c r="D23" s="363"/>
      <c r="E23" s="453"/>
      <c r="F23" s="330"/>
      <c r="G23" s="330"/>
      <c r="H23" s="331"/>
      <c r="I23" s="317" t="s">
        <v>303</v>
      </c>
      <c r="J23" s="319"/>
      <c r="K23" s="319"/>
      <c r="L23" s="456"/>
    </row>
    <row r="24" spans="1:12" s="335" customFormat="1" ht="15" customHeight="1" x14ac:dyDescent="0.25">
      <c r="A24" s="456"/>
      <c r="B24" s="319"/>
      <c r="C24" s="356"/>
      <c r="D24" s="319"/>
      <c r="E24" s="451" t="s">
        <v>87</v>
      </c>
      <c r="F24" s="406" t="s">
        <v>297</v>
      </c>
      <c r="G24" s="411"/>
      <c r="H24" s="412"/>
      <c r="I24" s="323"/>
      <c r="J24" s="345"/>
      <c r="K24" s="321"/>
      <c r="L24" s="456"/>
    </row>
    <row r="25" spans="1:12" s="335" customFormat="1" ht="15" customHeight="1" x14ac:dyDescent="0.25">
      <c r="A25" s="456"/>
      <c r="B25" s="319"/>
      <c r="C25" s="469" t="s">
        <v>307</v>
      </c>
      <c r="D25" s="468"/>
      <c r="E25" s="452"/>
      <c r="F25" s="332"/>
      <c r="G25" s="340"/>
      <c r="H25" s="341"/>
      <c r="I25" s="322"/>
      <c r="J25" s="317" t="s">
        <v>303</v>
      </c>
      <c r="K25" s="321"/>
      <c r="L25" s="456"/>
    </row>
    <row r="26" spans="1:12" s="335" customFormat="1" ht="15" customHeight="1" x14ac:dyDescent="0.25">
      <c r="A26" s="456"/>
      <c r="B26" s="356"/>
      <c r="C26" s="356"/>
      <c r="D26" s="319"/>
      <c r="E26" s="452" t="s">
        <v>88</v>
      </c>
      <c r="F26" s="405" t="s">
        <v>307</v>
      </c>
      <c r="G26" s="405" t="s">
        <v>308</v>
      </c>
      <c r="H26" s="405" t="s">
        <v>129</v>
      </c>
      <c r="I26" s="321"/>
      <c r="J26" s="349" t="s">
        <v>236</v>
      </c>
      <c r="K26" s="322"/>
      <c r="L26" s="358"/>
    </row>
    <row r="27" spans="1:12" s="335" customFormat="1" ht="15" customHeight="1" x14ac:dyDescent="0.25">
      <c r="A27" s="456"/>
      <c r="B27" s="356"/>
      <c r="C27" s="356"/>
      <c r="D27" s="464" t="s">
        <v>307</v>
      </c>
      <c r="E27" s="450"/>
      <c r="F27" s="337"/>
      <c r="G27" s="330"/>
      <c r="H27" s="331"/>
      <c r="I27" s="314" t="s">
        <v>309</v>
      </c>
      <c r="J27" s="338"/>
      <c r="K27" s="322"/>
      <c r="L27" s="358"/>
    </row>
    <row r="28" spans="1:12" s="335" customFormat="1" ht="15" customHeight="1" x14ac:dyDescent="0.25">
      <c r="A28" s="456"/>
      <c r="B28" s="356"/>
      <c r="C28" s="319"/>
      <c r="D28" s="319"/>
      <c r="E28" s="451" t="s">
        <v>89</v>
      </c>
      <c r="F28" s="269" t="s">
        <v>309</v>
      </c>
      <c r="G28" s="269" t="s">
        <v>210</v>
      </c>
      <c r="H28" s="270" t="s">
        <v>68</v>
      </c>
      <c r="I28" s="327" t="s">
        <v>238</v>
      </c>
      <c r="J28" s="322"/>
      <c r="K28" s="322"/>
      <c r="L28" s="358"/>
    </row>
    <row r="29" spans="1:12" s="335" customFormat="1" ht="15" customHeight="1" x14ac:dyDescent="0.25">
      <c r="A29" s="456"/>
      <c r="B29" s="472" t="s">
        <v>307</v>
      </c>
      <c r="C29" s="347"/>
      <c r="D29" s="319"/>
      <c r="E29" s="452"/>
      <c r="F29" s="340"/>
      <c r="G29" s="340"/>
      <c r="H29" s="341"/>
      <c r="I29" s="321"/>
      <c r="J29" s="322"/>
      <c r="K29" s="429" t="s">
        <v>303</v>
      </c>
      <c r="L29" s="456"/>
    </row>
    <row r="30" spans="1:12" s="335" customFormat="1" ht="15" customHeight="1" x14ac:dyDescent="0.25">
      <c r="A30" s="348"/>
      <c r="B30" s="356" t="s">
        <v>241</v>
      </c>
      <c r="C30" s="319"/>
      <c r="D30" s="319"/>
      <c r="E30" s="452" t="s">
        <v>90</v>
      </c>
      <c r="F30" s="406" t="s">
        <v>297</v>
      </c>
      <c r="G30" s="266"/>
      <c r="H30" s="266"/>
      <c r="I30" s="321"/>
      <c r="J30" s="322"/>
      <c r="K30" s="321" t="s">
        <v>241</v>
      </c>
      <c r="L30" s="358"/>
    </row>
    <row r="31" spans="1:12" s="335" customFormat="1" ht="15" customHeight="1" x14ac:dyDescent="0.25">
      <c r="A31" s="348"/>
      <c r="B31" s="358"/>
      <c r="C31" s="319"/>
      <c r="D31" s="363"/>
      <c r="E31" s="450"/>
      <c r="F31" s="330"/>
      <c r="G31" s="330"/>
      <c r="H31" s="331"/>
      <c r="I31" s="312" t="s">
        <v>310</v>
      </c>
      <c r="J31" s="322"/>
      <c r="K31" s="334"/>
      <c r="L31" s="358"/>
    </row>
    <row r="32" spans="1:12" s="335" customFormat="1" ht="15" customHeight="1" x14ac:dyDescent="0.25">
      <c r="A32" s="348"/>
      <c r="B32" s="358"/>
      <c r="C32" s="356"/>
      <c r="D32" s="319"/>
      <c r="E32" s="451" t="s">
        <v>91</v>
      </c>
      <c r="F32" s="272" t="s">
        <v>310</v>
      </c>
      <c r="G32" s="272" t="s">
        <v>311</v>
      </c>
      <c r="H32" s="273" t="s">
        <v>129</v>
      </c>
      <c r="I32" s="323"/>
      <c r="J32" s="338"/>
      <c r="K32" s="334"/>
      <c r="L32" s="358"/>
    </row>
    <row r="33" spans="1:12" s="335" customFormat="1" ht="15" customHeight="1" x14ac:dyDescent="0.25">
      <c r="A33" s="348"/>
      <c r="B33" s="358"/>
      <c r="C33" s="432" t="s">
        <v>312</v>
      </c>
      <c r="D33" s="347"/>
      <c r="E33" s="452"/>
      <c r="F33" s="340"/>
      <c r="G33" s="340"/>
      <c r="H33" s="341"/>
      <c r="I33" s="322"/>
      <c r="J33" s="312" t="s">
        <v>310</v>
      </c>
      <c r="K33" s="333"/>
      <c r="L33" s="457"/>
    </row>
    <row r="34" spans="1:12" s="335" customFormat="1" ht="15" customHeight="1" x14ac:dyDescent="0.25">
      <c r="A34" s="348"/>
      <c r="B34" s="332"/>
      <c r="C34" s="359"/>
      <c r="D34" s="319"/>
      <c r="E34" s="452" t="s">
        <v>92</v>
      </c>
      <c r="F34" s="406" t="s">
        <v>297</v>
      </c>
      <c r="I34" s="321"/>
      <c r="J34" s="345" t="s">
        <v>237</v>
      </c>
      <c r="K34" s="334"/>
      <c r="L34" s="457"/>
    </row>
    <row r="35" spans="1:12" s="335" customFormat="1" ht="15" customHeight="1" x14ac:dyDescent="0.25">
      <c r="A35" s="348"/>
      <c r="B35" s="332"/>
      <c r="C35" s="356"/>
      <c r="D35" s="361"/>
      <c r="E35" s="450"/>
      <c r="F35" s="330"/>
      <c r="G35" s="330"/>
      <c r="H35" s="331"/>
      <c r="I35" s="406" t="s">
        <v>312</v>
      </c>
      <c r="J35" s="345"/>
      <c r="K35" s="334"/>
      <c r="L35" s="457"/>
    </row>
    <row r="36" spans="1:12" s="335" customFormat="1" ht="15" customHeight="1" thickBot="1" x14ac:dyDescent="0.3">
      <c r="A36" s="458"/>
      <c r="B36" s="332"/>
      <c r="C36" s="319"/>
      <c r="D36" s="319"/>
      <c r="E36" s="451" t="s">
        <v>93</v>
      </c>
      <c r="F36" s="407" t="s">
        <v>312</v>
      </c>
      <c r="G36" s="416" t="s">
        <v>139</v>
      </c>
      <c r="H36" s="416" t="s">
        <v>63</v>
      </c>
      <c r="I36" s="459"/>
      <c r="J36" s="334"/>
      <c r="K36" s="334"/>
      <c r="L36" s="457"/>
    </row>
    <row r="37" spans="1:12" s="335" customFormat="1" ht="15" customHeight="1" x14ac:dyDescent="0.25">
      <c r="A37" s="466" t="s">
        <v>318</v>
      </c>
      <c r="B37" s="320"/>
      <c r="C37" s="447"/>
      <c r="D37" s="351"/>
      <c r="E37" s="460"/>
      <c r="F37" s="351"/>
      <c r="G37" s="351"/>
      <c r="H37" s="352"/>
      <c r="I37" s="329"/>
      <c r="J37" s="329"/>
      <c r="K37" s="329"/>
      <c r="L37" s="325" t="s">
        <v>296</v>
      </c>
    </row>
    <row r="38" spans="1:12" s="335" customFormat="1" ht="15" customHeight="1" thickBot="1" x14ac:dyDescent="0.3">
      <c r="A38" s="467">
        <v>41</v>
      </c>
      <c r="B38" s="320"/>
      <c r="C38" s="320"/>
      <c r="D38" s="351"/>
      <c r="E38" s="449">
        <v>17</v>
      </c>
      <c r="F38" s="405" t="s">
        <v>313</v>
      </c>
      <c r="G38" s="405" t="s">
        <v>314</v>
      </c>
      <c r="H38" s="405" t="s">
        <v>129</v>
      </c>
      <c r="I38" s="329"/>
      <c r="J38" s="329"/>
      <c r="K38" s="329"/>
      <c r="L38" s="326">
        <v>40</v>
      </c>
    </row>
    <row r="39" spans="1:12" s="335" customFormat="1" ht="15" customHeight="1" x14ac:dyDescent="0.25">
      <c r="A39" s="461"/>
      <c r="B39" s="332"/>
      <c r="C39" s="319"/>
      <c r="D39" s="444" t="s">
        <v>313</v>
      </c>
      <c r="E39" s="450"/>
      <c r="F39" s="330"/>
      <c r="G39" s="330"/>
      <c r="H39" s="331"/>
      <c r="I39" s="425" t="s">
        <v>313</v>
      </c>
      <c r="J39" s="334"/>
      <c r="K39" s="334"/>
      <c r="L39" s="358"/>
    </row>
    <row r="40" spans="1:12" s="335" customFormat="1" ht="15" customHeight="1" x14ac:dyDescent="0.25">
      <c r="A40" s="348"/>
      <c r="B40" s="332"/>
      <c r="C40" s="356"/>
      <c r="D40" s="332"/>
      <c r="E40" s="451" t="s">
        <v>94</v>
      </c>
      <c r="F40" s="406" t="s">
        <v>297</v>
      </c>
      <c r="G40" s="407"/>
      <c r="H40" s="408"/>
      <c r="I40" s="323"/>
      <c r="J40" s="333"/>
      <c r="K40" s="334"/>
      <c r="L40" s="358"/>
    </row>
    <row r="41" spans="1:12" s="335" customFormat="1" ht="15" customHeight="1" x14ac:dyDescent="0.25">
      <c r="A41" s="348"/>
      <c r="B41" s="332"/>
      <c r="C41" s="469" t="s">
        <v>313</v>
      </c>
      <c r="D41" s="348"/>
      <c r="E41" s="452"/>
      <c r="F41" s="332"/>
      <c r="G41" s="340"/>
      <c r="H41" s="341"/>
      <c r="I41" s="322"/>
      <c r="J41" s="314" t="s">
        <v>330</v>
      </c>
      <c r="K41" s="334"/>
      <c r="L41" s="358"/>
    </row>
    <row r="42" spans="1:12" s="335" customFormat="1" ht="15" customHeight="1" x14ac:dyDescent="0.25">
      <c r="A42" s="348"/>
      <c r="B42" s="358"/>
      <c r="C42" s="359" t="s">
        <v>237</v>
      </c>
      <c r="D42" s="332"/>
      <c r="E42" s="452" t="s">
        <v>95</v>
      </c>
      <c r="F42" s="266" t="s">
        <v>315</v>
      </c>
      <c r="G42" s="266" t="s">
        <v>247</v>
      </c>
      <c r="H42" s="266" t="s">
        <v>129</v>
      </c>
      <c r="I42" s="321"/>
      <c r="J42" s="336" t="s">
        <v>239</v>
      </c>
      <c r="K42" s="333"/>
      <c r="L42" s="358"/>
    </row>
    <row r="43" spans="1:12" s="335" customFormat="1" ht="15" customHeight="1" x14ac:dyDescent="0.2">
      <c r="A43" s="348"/>
      <c r="B43" s="358"/>
      <c r="C43" s="356"/>
      <c r="D43" s="465" t="s">
        <v>315</v>
      </c>
      <c r="E43" s="453"/>
      <c r="F43" s="337"/>
      <c r="G43" s="330"/>
      <c r="H43" s="331"/>
      <c r="I43" s="314" t="s">
        <v>330</v>
      </c>
      <c r="J43" s="338"/>
      <c r="K43" s="334"/>
      <c r="L43" s="358"/>
    </row>
    <row r="44" spans="1:12" s="335" customFormat="1" ht="15" customHeight="1" x14ac:dyDescent="0.2">
      <c r="A44" s="348"/>
      <c r="B44" s="358"/>
      <c r="C44" s="319"/>
      <c r="D44" s="332"/>
      <c r="E44" s="454" t="s">
        <v>96</v>
      </c>
      <c r="F44" s="269" t="s">
        <v>330</v>
      </c>
      <c r="G44" s="269" t="s">
        <v>210</v>
      </c>
      <c r="H44" s="270" t="s">
        <v>121</v>
      </c>
      <c r="I44" s="324" t="s">
        <v>241</v>
      </c>
      <c r="J44" s="356"/>
      <c r="K44" s="332"/>
      <c r="L44" s="358"/>
    </row>
    <row r="45" spans="1:12" s="335" customFormat="1" ht="15" customHeight="1" x14ac:dyDescent="0.25">
      <c r="A45" s="348"/>
      <c r="B45" s="440" t="s">
        <v>318</v>
      </c>
      <c r="C45" s="347"/>
      <c r="D45" s="332"/>
      <c r="E45" s="452"/>
      <c r="F45" s="340"/>
      <c r="G45" s="340"/>
      <c r="H45" s="341"/>
      <c r="I45" s="321"/>
      <c r="J45" s="322"/>
      <c r="K45" s="314" t="s">
        <v>316</v>
      </c>
      <c r="L45" s="358"/>
    </row>
    <row r="46" spans="1:12" s="335" customFormat="1" ht="15" customHeight="1" x14ac:dyDescent="0.25">
      <c r="A46" s="456"/>
      <c r="B46" s="356" t="s">
        <v>237</v>
      </c>
      <c r="C46" s="319"/>
      <c r="D46" s="332"/>
      <c r="E46" s="452" t="s">
        <v>97</v>
      </c>
      <c r="F46" s="406" t="s">
        <v>297</v>
      </c>
      <c r="G46" s="405"/>
      <c r="H46" s="405"/>
      <c r="I46" s="321"/>
      <c r="J46" s="322"/>
      <c r="K46" s="323" t="s">
        <v>331</v>
      </c>
      <c r="L46" s="358"/>
    </row>
    <row r="47" spans="1:12" s="335" customFormat="1" ht="15" customHeight="1" x14ac:dyDescent="0.25">
      <c r="A47" s="456"/>
      <c r="B47" s="356"/>
      <c r="C47" s="319"/>
      <c r="D47" s="353"/>
      <c r="E47" s="450"/>
      <c r="F47" s="330"/>
      <c r="G47" s="330"/>
      <c r="H47" s="331"/>
      <c r="I47" s="314" t="s">
        <v>316</v>
      </c>
      <c r="J47" s="322"/>
      <c r="K47" s="322"/>
      <c r="L47" s="358"/>
    </row>
    <row r="48" spans="1:12" s="335" customFormat="1" ht="15" customHeight="1" x14ac:dyDescent="0.25">
      <c r="A48" s="456"/>
      <c r="B48" s="356"/>
      <c r="C48" s="356"/>
      <c r="D48" s="319"/>
      <c r="E48" s="451" t="s">
        <v>98</v>
      </c>
      <c r="F48" s="269" t="s">
        <v>316</v>
      </c>
      <c r="G48" s="269" t="s">
        <v>317</v>
      </c>
      <c r="H48" s="270" t="s">
        <v>63</v>
      </c>
      <c r="I48" s="323"/>
      <c r="J48" s="338"/>
      <c r="K48" s="322"/>
      <c r="L48" s="358"/>
    </row>
    <row r="49" spans="1:12" s="335" customFormat="1" ht="15" customHeight="1" x14ac:dyDescent="0.25">
      <c r="A49" s="456"/>
      <c r="B49" s="356"/>
      <c r="C49" s="440" t="s">
        <v>318</v>
      </c>
      <c r="D49" s="347"/>
      <c r="E49" s="452"/>
      <c r="F49" s="340"/>
      <c r="G49" s="340"/>
      <c r="H49" s="341"/>
      <c r="I49" s="322"/>
      <c r="J49" s="314" t="s">
        <v>316</v>
      </c>
      <c r="K49" s="338"/>
      <c r="L49" s="358"/>
    </row>
    <row r="50" spans="1:12" s="335" customFormat="1" ht="15" customHeight="1" x14ac:dyDescent="0.25">
      <c r="A50" s="456"/>
      <c r="B50" s="319"/>
      <c r="C50" s="359"/>
      <c r="D50" s="319"/>
      <c r="E50" s="452" t="s">
        <v>99</v>
      </c>
      <c r="F50" s="406" t="s">
        <v>297</v>
      </c>
      <c r="G50" s="410"/>
      <c r="H50" s="410"/>
      <c r="I50" s="321"/>
      <c r="J50" s="336" t="s">
        <v>237</v>
      </c>
      <c r="K50" s="321"/>
      <c r="L50" s="462"/>
    </row>
    <row r="51" spans="1:12" s="335" customFormat="1" ht="15" customHeight="1" x14ac:dyDescent="0.25">
      <c r="A51" s="348"/>
      <c r="B51" s="345"/>
      <c r="C51" s="356"/>
      <c r="D51" s="355"/>
      <c r="E51" s="450"/>
      <c r="F51" s="330"/>
      <c r="G51" s="330"/>
      <c r="H51" s="331"/>
      <c r="I51" s="314" t="s">
        <v>318</v>
      </c>
      <c r="J51" s="345"/>
      <c r="K51" s="322"/>
      <c r="L51" s="358"/>
    </row>
    <row r="52" spans="1:12" s="335" customFormat="1" ht="15" customHeight="1" x14ac:dyDescent="0.25">
      <c r="A52" s="440" t="s">
        <v>318</v>
      </c>
      <c r="B52" s="354"/>
      <c r="C52" s="319"/>
      <c r="D52" s="319"/>
      <c r="E52" s="451" t="s">
        <v>100</v>
      </c>
      <c r="F52" s="269" t="s">
        <v>318</v>
      </c>
      <c r="G52" s="269" t="s">
        <v>244</v>
      </c>
      <c r="H52" s="270" t="s">
        <v>124</v>
      </c>
      <c r="I52" s="327"/>
      <c r="J52" s="321"/>
      <c r="K52" s="346"/>
      <c r="L52" s="430" t="s">
        <v>319</v>
      </c>
    </row>
    <row r="53" spans="1:12" s="335" customFormat="1" ht="15" customHeight="1" x14ac:dyDescent="0.2">
      <c r="A53" s="329">
        <v>42</v>
      </c>
      <c r="B53" s="345"/>
      <c r="C53" s="319"/>
      <c r="D53" s="319"/>
      <c r="E53" s="340"/>
      <c r="F53" s="340"/>
      <c r="G53" s="340"/>
      <c r="H53" s="341"/>
      <c r="I53" s="321"/>
      <c r="J53" s="321"/>
      <c r="K53" s="321"/>
      <c r="L53" s="463">
        <v>41</v>
      </c>
    </row>
    <row r="54" spans="1:12" s="335" customFormat="1" ht="15" customHeight="1" x14ac:dyDescent="0.25">
      <c r="A54" s="332"/>
      <c r="B54" s="345"/>
      <c r="C54" s="319"/>
      <c r="D54" s="319"/>
      <c r="E54" s="452" t="s">
        <v>101</v>
      </c>
      <c r="F54" s="266" t="s">
        <v>319</v>
      </c>
      <c r="G54" s="266" t="s">
        <v>314</v>
      </c>
      <c r="H54" s="266" t="s">
        <v>320</v>
      </c>
      <c r="I54" s="321"/>
      <c r="J54" s="321"/>
      <c r="K54" s="321"/>
      <c r="L54" s="347"/>
    </row>
    <row r="55" spans="1:12" s="335" customFormat="1" ht="15" customHeight="1" x14ac:dyDescent="0.2">
      <c r="A55" s="332"/>
      <c r="B55" s="347"/>
      <c r="C55" s="319"/>
      <c r="D55" s="363"/>
      <c r="E55" s="453"/>
      <c r="F55" s="330"/>
      <c r="G55" s="330"/>
      <c r="H55" s="331"/>
      <c r="I55" s="315" t="s">
        <v>319</v>
      </c>
      <c r="J55" s="321"/>
      <c r="K55" s="321"/>
      <c r="L55" s="348"/>
    </row>
    <row r="56" spans="1:12" s="335" customFormat="1" ht="15" customHeight="1" x14ac:dyDescent="0.25">
      <c r="A56" s="358"/>
      <c r="B56" s="319"/>
      <c r="C56" s="356"/>
      <c r="D56" s="319"/>
      <c r="E56" s="451" t="s">
        <v>102</v>
      </c>
      <c r="F56" s="406" t="s">
        <v>297</v>
      </c>
      <c r="G56" s="411"/>
      <c r="H56" s="412"/>
      <c r="I56" s="323"/>
      <c r="J56" s="345"/>
      <c r="K56" s="321"/>
      <c r="L56" s="348"/>
    </row>
    <row r="57" spans="1:12" s="335" customFormat="1" ht="15" customHeight="1" x14ac:dyDescent="0.25">
      <c r="A57" s="358"/>
      <c r="B57" s="319"/>
      <c r="C57" s="470" t="s">
        <v>323</v>
      </c>
      <c r="D57" s="347"/>
      <c r="E57" s="452"/>
      <c r="F57" s="332"/>
      <c r="G57" s="340"/>
      <c r="H57" s="341"/>
      <c r="I57" s="322"/>
      <c r="J57" s="315" t="s">
        <v>319</v>
      </c>
      <c r="K57" s="321"/>
      <c r="L57" s="348"/>
    </row>
    <row r="58" spans="1:12" s="335" customFormat="1" ht="15" customHeight="1" x14ac:dyDescent="0.25">
      <c r="A58" s="358"/>
      <c r="B58" s="356"/>
      <c r="C58" s="359"/>
      <c r="D58" s="319"/>
      <c r="E58" s="452" t="s">
        <v>103</v>
      </c>
      <c r="F58" s="259" t="s">
        <v>321</v>
      </c>
      <c r="G58" s="259" t="s">
        <v>322</v>
      </c>
      <c r="H58" s="259" t="s">
        <v>63</v>
      </c>
      <c r="I58" s="321"/>
      <c r="J58" s="349" t="s">
        <v>236</v>
      </c>
      <c r="K58" s="322"/>
      <c r="L58" s="332"/>
    </row>
    <row r="59" spans="1:12" s="335" customFormat="1" ht="15" customHeight="1" x14ac:dyDescent="0.25">
      <c r="A59" s="358"/>
      <c r="B59" s="356"/>
      <c r="C59" s="356"/>
      <c r="D59" s="222" t="s">
        <v>323</v>
      </c>
      <c r="E59" s="450"/>
      <c r="F59" s="337"/>
      <c r="G59" s="330"/>
      <c r="H59" s="331"/>
      <c r="I59" s="426" t="s">
        <v>321</v>
      </c>
      <c r="J59" s="338"/>
      <c r="K59" s="322"/>
      <c r="L59" s="332"/>
    </row>
    <row r="60" spans="1:12" s="335" customFormat="1" ht="15" customHeight="1" x14ac:dyDescent="0.25">
      <c r="A60" s="358"/>
      <c r="B60" s="356"/>
      <c r="C60" s="319"/>
      <c r="D60" s="319"/>
      <c r="E60" s="451" t="s">
        <v>104</v>
      </c>
      <c r="F60" s="403" t="s">
        <v>323</v>
      </c>
      <c r="G60" s="403" t="s">
        <v>263</v>
      </c>
      <c r="H60" s="404" t="s">
        <v>324</v>
      </c>
      <c r="I60" s="327" t="s">
        <v>237</v>
      </c>
      <c r="J60" s="322"/>
      <c r="K60" s="322"/>
      <c r="L60" s="332"/>
    </row>
    <row r="61" spans="1:12" s="335" customFormat="1" ht="15" customHeight="1" x14ac:dyDescent="0.25">
      <c r="A61" s="358"/>
      <c r="B61" s="432" t="s">
        <v>325</v>
      </c>
      <c r="C61" s="347"/>
      <c r="D61" s="319"/>
      <c r="E61" s="452"/>
      <c r="F61" s="340"/>
      <c r="G61" s="340"/>
      <c r="H61" s="341"/>
      <c r="I61" s="321"/>
      <c r="J61" s="322"/>
      <c r="K61" s="430" t="s">
        <v>319</v>
      </c>
      <c r="L61" s="348"/>
    </row>
    <row r="62" spans="1:12" s="335" customFormat="1" ht="15" customHeight="1" x14ac:dyDescent="0.25">
      <c r="A62" s="332"/>
      <c r="B62" s="356" t="s">
        <v>236</v>
      </c>
      <c r="C62" s="319"/>
      <c r="D62" s="319"/>
      <c r="E62" s="452" t="s">
        <v>105</v>
      </c>
      <c r="F62" s="406" t="s">
        <v>297</v>
      </c>
      <c r="G62" s="259"/>
      <c r="H62" s="259"/>
      <c r="I62" s="321"/>
      <c r="J62" s="322"/>
      <c r="K62" s="321" t="s">
        <v>241</v>
      </c>
    </row>
    <row r="63" spans="1:12" s="335" customFormat="1" ht="15" customHeight="1" x14ac:dyDescent="0.25">
      <c r="A63" s="332"/>
      <c r="B63" s="358"/>
      <c r="C63" s="319"/>
      <c r="D63" s="433" t="s">
        <v>325</v>
      </c>
      <c r="E63" s="450"/>
      <c r="F63" s="330"/>
      <c r="G63" s="330"/>
      <c r="H63" s="331"/>
      <c r="I63" s="406" t="s">
        <v>325</v>
      </c>
      <c r="J63" s="322"/>
      <c r="K63" s="334"/>
      <c r="L63" s="332"/>
    </row>
    <row r="64" spans="1:12" s="335" customFormat="1" ht="15" customHeight="1" x14ac:dyDescent="0.25">
      <c r="A64" s="332"/>
      <c r="B64" s="358"/>
      <c r="C64" s="356"/>
      <c r="D64" s="319"/>
      <c r="E64" s="451" t="s">
        <v>106</v>
      </c>
      <c r="F64" s="407" t="s">
        <v>325</v>
      </c>
      <c r="G64" s="414" t="s">
        <v>326</v>
      </c>
      <c r="H64" s="415" t="s">
        <v>327</v>
      </c>
      <c r="I64" s="323"/>
      <c r="J64" s="338"/>
      <c r="K64" s="334"/>
      <c r="L64" s="332"/>
    </row>
    <row r="65" spans="1:12" s="335" customFormat="1" ht="15" customHeight="1" x14ac:dyDescent="0.25">
      <c r="A65" s="332"/>
      <c r="B65" s="358"/>
      <c r="C65" s="432" t="s">
        <v>325</v>
      </c>
      <c r="D65" s="347"/>
      <c r="E65" s="452"/>
      <c r="F65" s="340"/>
      <c r="G65" s="340"/>
      <c r="H65" s="341"/>
      <c r="I65" s="322"/>
      <c r="J65" s="427" t="s">
        <v>328</v>
      </c>
      <c r="K65" s="333"/>
      <c r="L65" s="350"/>
    </row>
    <row r="66" spans="1:12" s="335" customFormat="1" ht="15" customHeight="1" x14ac:dyDescent="0.25">
      <c r="A66" s="332"/>
      <c r="B66" s="332"/>
      <c r="C66" s="359"/>
      <c r="D66" s="319"/>
      <c r="E66" s="452" t="s">
        <v>107</v>
      </c>
      <c r="F66" s="406" t="s">
        <v>297</v>
      </c>
      <c r="G66" s="413"/>
      <c r="H66" s="413"/>
      <c r="I66" s="321"/>
      <c r="J66" s="345" t="s">
        <v>241</v>
      </c>
      <c r="K66" s="334"/>
      <c r="L66" s="350"/>
    </row>
    <row r="67" spans="1:12" s="335" customFormat="1" ht="15" customHeight="1" x14ac:dyDescent="0.25">
      <c r="A67" s="332"/>
      <c r="B67" s="332"/>
      <c r="C67" s="356"/>
      <c r="D67" s="361"/>
      <c r="E67" s="450"/>
      <c r="F67" s="330"/>
      <c r="G67" s="330"/>
      <c r="H67" s="331"/>
      <c r="I67" s="427" t="s">
        <v>328</v>
      </c>
      <c r="J67" s="347"/>
      <c r="K67" s="332"/>
      <c r="L67" s="350"/>
    </row>
    <row r="68" spans="1:12" s="335" customFormat="1" ht="15" customHeight="1" x14ac:dyDescent="0.25">
      <c r="A68" s="332"/>
      <c r="B68" s="332"/>
      <c r="C68" s="319"/>
      <c r="D68" s="319"/>
      <c r="E68" s="451" t="s">
        <v>108</v>
      </c>
      <c r="F68" s="414" t="s">
        <v>328</v>
      </c>
      <c r="G68" s="414" t="s">
        <v>329</v>
      </c>
      <c r="H68" s="415" t="s">
        <v>295</v>
      </c>
      <c r="I68" s="324"/>
      <c r="J68" s="332"/>
      <c r="K68" s="332"/>
      <c r="L68" s="350"/>
    </row>
    <row r="69" spans="1:12" s="335" customFormat="1" ht="14.25" x14ac:dyDescent="0.2">
      <c r="A69" s="317"/>
      <c r="B69" s="320"/>
      <c r="C69" s="447"/>
      <c r="D69" s="351"/>
      <c r="E69" s="460"/>
      <c r="F69" s="351"/>
      <c r="G69" s="351"/>
      <c r="H69" s="352"/>
      <c r="I69" s="320"/>
      <c r="J69" s="320"/>
      <c r="K69" s="320"/>
    </row>
    <row r="70" spans="1:12" s="335" customFormat="1" ht="14.25" x14ac:dyDescent="0.2">
      <c r="A70" s="317"/>
      <c r="B70" s="317"/>
      <c r="C70" s="317"/>
      <c r="I70" s="317"/>
      <c r="J70" s="317"/>
      <c r="K70" s="317"/>
    </row>
  </sheetData>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L33" sqref="L33"/>
    </sheetView>
  </sheetViews>
  <sheetFormatPr defaultColWidth="10.5703125" defaultRowHeight="14.25" x14ac:dyDescent="0.2"/>
  <cols>
    <col min="1" max="1" width="10.42578125" style="172" customWidth="1"/>
    <col min="2" max="2" width="11.42578125" style="172" customWidth="1"/>
    <col min="3" max="3" width="10.5703125" style="172" customWidth="1"/>
    <col min="4" max="4" width="10.42578125" style="172" customWidth="1"/>
    <col min="5" max="5" width="3.7109375" style="172" customWidth="1"/>
    <col min="6" max="6" width="9.28515625" style="172" customWidth="1"/>
    <col min="7" max="7" width="8.42578125" style="172" customWidth="1"/>
    <col min="8" max="8" width="7" style="281" customWidth="1"/>
    <col min="9" max="9" width="13.42578125" style="317" customWidth="1"/>
    <col min="10" max="10" width="13.85546875" style="172" customWidth="1"/>
    <col min="11" max="11" width="12.5703125" style="172" customWidth="1"/>
    <col min="12" max="12" width="18.42578125" style="172" customWidth="1"/>
    <col min="13" max="253" width="9.140625" style="172" customWidth="1"/>
    <col min="254" max="254" width="9.28515625" style="172" customWidth="1"/>
    <col min="255" max="255" width="11.42578125" style="172" customWidth="1"/>
    <col min="256" max="256" width="10.5703125" style="172"/>
    <col min="257" max="257" width="10.42578125" style="172" customWidth="1"/>
    <col min="258" max="258" width="11.42578125" style="172" customWidth="1"/>
    <col min="259" max="259" width="10.5703125" style="172"/>
    <col min="260" max="260" width="10.42578125" style="172" customWidth="1"/>
    <col min="261" max="261" width="3.7109375" style="172" customWidth="1"/>
    <col min="262" max="262" width="9.28515625" style="172" customWidth="1"/>
    <col min="263" max="263" width="8.42578125" style="172" customWidth="1"/>
    <col min="264" max="264" width="7" style="172" customWidth="1"/>
    <col min="265" max="265" width="13.42578125" style="172" customWidth="1"/>
    <col min="266" max="266" width="13.85546875" style="172" customWidth="1"/>
    <col min="267" max="267" width="12.5703125" style="172" customWidth="1"/>
    <col min="268" max="268" width="11.85546875" style="172" customWidth="1"/>
    <col min="269" max="509" width="9.140625" style="172" customWidth="1"/>
    <col min="510" max="510" width="9.28515625" style="172" customWidth="1"/>
    <col min="511" max="511" width="11.42578125" style="172" customWidth="1"/>
    <col min="512" max="512" width="10.5703125" style="172"/>
    <col min="513" max="513" width="10.42578125" style="172" customWidth="1"/>
    <col min="514" max="514" width="11.42578125" style="172" customWidth="1"/>
    <col min="515" max="515" width="10.5703125" style="172"/>
    <col min="516" max="516" width="10.42578125" style="172" customWidth="1"/>
    <col min="517" max="517" width="3.7109375" style="172" customWidth="1"/>
    <col min="518" max="518" width="9.28515625" style="172" customWidth="1"/>
    <col min="519" max="519" width="8.42578125" style="172" customWidth="1"/>
    <col min="520" max="520" width="7" style="172" customWidth="1"/>
    <col min="521" max="521" width="13.42578125" style="172" customWidth="1"/>
    <col min="522" max="522" width="13.85546875" style="172" customWidth="1"/>
    <col min="523" max="523" width="12.5703125" style="172" customWidth="1"/>
    <col min="524" max="524" width="11.85546875" style="172" customWidth="1"/>
    <col min="525" max="765" width="9.140625" style="172" customWidth="1"/>
    <col min="766" max="766" width="9.28515625" style="172" customWidth="1"/>
    <col min="767" max="767" width="11.42578125" style="172" customWidth="1"/>
    <col min="768" max="768" width="10.5703125" style="172"/>
    <col min="769" max="769" width="10.42578125" style="172" customWidth="1"/>
    <col min="770" max="770" width="11.42578125" style="172" customWidth="1"/>
    <col min="771" max="771" width="10.5703125" style="172"/>
    <col min="772" max="772" width="10.42578125" style="172" customWidth="1"/>
    <col min="773" max="773" width="3.7109375" style="172" customWidth="1"/>
    <col min="774" max="774" width="9.28515625" style="172" customWidth="1"/>
    <col min="775" max="775" width="8.42578125" style="172" customWidth="1"/>
    <col min="776" max="776" width="7" style="172" customWidth="1"/>
    <col min="777" max="777" width="13.42578125" style="172" customWidth="1"/>
    <col min="778" max="778" width="13.85546875" style="172" customWidth="1"/>
    <col min="779" max="779" width="12.5703125" style="172" customWidth="1"/>
    <col min="780" max="780" width="11.85546875" style="172" customWidth="1"/>
    <col min="781" max="1021" width="9.140625" style="172" customWidth="1"/>
    <col min="1022" max="1022" width="9.28515625" style="172" customWidth="1"/>
    <col min="1023" max="1023" width="11.42578125" style="172" customWidth="1"/>
    <col min="1024" max="1024" width="10.5703125" style="172"/>
    <col min="1025" max="1025" width="10.42578125" style="172" customWidth="1"/>
    <col min="1026" max="1026" width="11.42578125" style="172" customWidth="1"/>
    <col min="1027" max="1027" width="10.5703125" style="172"/>
    <col min="1028" max="1028" width="10.42578125" style="172" customWidth="1"/>
    <col min="1029" max="1029" width="3.7109375" style="172" customWidth="1"/>
    <col min="1030" max="1030" width="9.28515625" style="172" customWidth="1"/>
    <col min="1031" max="1031" width="8.42578125" style="172" customWidth="1"/>
    <col min="1032" max="1032" width="7" style="172" customWidth="1"/>
    <col min="1033" max="1033" width="13.42578125" style="172" customWidth="1"/>
    <col min="1034" max="1034" width="13.85546875" style="172" customWidth="1"/>
    <col min="1035" max="1035" width="12.5703125" style="172" customWidth="1"/>
    <col min="1036" max="1036" width="11.85546875" style="172" customWidth="1"/>
    <col min="1037" max="1277" width="9.140625" style="172" customWidth="1"/>
    <col min="1278" max="1278" width="9.28515625" style="172" customWidth="1"/>
    <col min="1279" max="1279" width="11.42578125" style="172" customWidth="1"/>
    <col min="1280" max="1280" width="10.5703125" style="172"/>
    <col min="1281" max="1281" width="10.42578125" style="172" customWidth="1"/>
    <col min="1282" max="1282" width="11.42578125" style="172" customWidth="1"/>
    <col min="1283" max="1283" width="10.5703125" style="172"/>
    <col min="1284" max="1284" width="10.42578125" style="172" customWidth="1"/>
    <col min="1285" max="1285" width="3.7109375" style="172" customWidth="1"/>
    <col min="1286" max="1286" width="9.28515625" style="172" customWidth="1"/>
    <col min="1287" max="1287" width="8.42578125" style="172" customWidth="1"/>
    <col min="1288" max="1288" width="7" style="172" customWidth="1"/>
    <col min="1289" max="1289" width="13.42578125" style="172" customWidth="1"/>
    <col min="1290" max="1290" width="13.85546875" style="172" customWidth="1"/>
    <col min="1291" max="1291" width="12.5703125" style="172" customWidth="1"/>
    <col min="1292" max="1292" width="11.85546875" style="172" customWidth="1"/>
    <col min="1293" max="1533" width="9.140625" style="172" customWidth="1"/>
    <col min="1534" max="1534" width="9.28515625" style="172" customWidth="1"/>
    <col min="1535" max="1535" width="11.42578125" style="172" customWidth="1"/>
    <col min="1536" max="1536" width="10.5703125" style="172"/>
    <col min="1537" max="1537" width="10.42578125" style="172" customWidth="1"/>
    <col min="1538" max="1538" width="11.42578125" style="172" customWidth="1"/>
    <col min="1539" max="1539" width="10.5703125" style="172"/>
    <col min="1540" max="1540" width="10.42578125" style="172" customWidth="1"/>
    <col min="1541" max="1541" width="3.7109375" style="172" customWidth="1"/>
    <col min="1542" max="1542" width="9.28515625" style="172" customWidth="1"/>
    <col min="1543" max="1543" width="8.42578125" style="172" customWidth="1"/>
    <col min="1544" max="1544" width="7" style="172" customWidth="1"/>
    <col min="1545" max="1545" width="13.42578125" style="172" customWidth="1"/>
    <col min="1546" max="1546" width="13.85546875" style="172" customWidth="1"/>
    <col min="1547" max="1547" width="12.5703125" style="172" customWidth="1"/>
    <col min="1548" max="1548" width="11.85546875" style="172" customWidth="1"/>
    <col min="1549" max="1789" width="9.140625" style="172" customWidth="1"/>
    <col min="1790" max="1790" width="9.28515625" style="172" customWidth="1"/>
    <col min="1791" max="1791" width="11.42578125" style="172" customWidth="1"/>
    <col min="1792" max="1792" width="10.5703125" style="172"/>
    <col min="1793" max="1793" width="10.42578125" style="172" customWidth="1"/>
    <col min="1794" max="1794" width="11.42578125" style="172" customWidth="1"/>
    <col min="1795" max="1795" width="10.5703125" style="172"/>
    <col min="1796" max="1796" width="10.42578125" style="172" customWidth="1"/>
    <col min="1797" max="1797" width="3.7109375" style="172" customWidth="1"/>
    <col min="1798" max="1798" width="9.28515625" style="172" customWidth="1"/>
    <col min="1799" max="1799" width="8.42578125" style="172" customWidth="1"/>
    <col min="1800" max="1800" width="7" style="172" customWidth="1"/>
    <col min="1801" max="1801" width="13.42578125" style="172" customWidth="1"/>
    <col min="1802" max="1802" width="13.85546875" style="172" customWidth="1"/>
    <col min="1803" max="1803" width="12.5703125" style="172" customWidth="1"/>
    <col min="1804" max="1804" width="11.85546875" style="172" customWidth="1"/>
    <col min="1805" max="2045" width="9.140625" style="172" customWidth="1"/>
    <col min="2046" max="2046" width="9.28515625" style="172" customWidth="1"/>
    <col min="2047" max="2047" width="11.42578125" style="172" customWidth="1"/>
    <col min="2048" max="2048" width="10.5703125" style="172"/>
    <col min="2049" max="2049" width="10.42578125" style="172" customWidth="1"/>
    <col min="2050" max="2050" width="11.42578125" style="172" customWidth="1"/>
    <col min="2051" max="2051" width="10.5703125" style="172"/>
    <col min="2052" max="2052" width="10.42578125" style="172" customWidth="1"/>
    <col min="2053" max="2053" width="3.7109375" style="172" customWidth="1"/>
    <col min="2054" max="2054" width="9.28515625" style="172" customWidth="1"/>
    <col min="2055" max="2055" width="8.42578125" style="172" customWidth="1"/>
    <col min="2056" max="2056" width="7" style="172" customWidth="1"/>
    <col min="2057" max="2057" width="13.42578125" style="172" customWidth="1"/>
    <col min="2058" max="2058" width="13.85546875" style="172" customWidth="1"/>
    <col min="2059" max="2059" width="12.5703125" style="172" customWidth="1"/>
    <col min="2060" max="2060" width="11.85546875" style="172" customWidth="1"/>
    <col min="2061" max="2301" width="9.140625" style="172" customWidth="1"/>
    <col min="2302" max="2302" width="9.28515625" style="172" customWidth="1"/>
    <col min="2303" max="2303" width="11.42578125" style="172" customWidth="1"/>
    <col min="2304" max="2304" width="10.5703125" style="172"/>
    <col min="2305" max="2305" width="10.42578125" style="172" customWidth="1"/>
    <col min="2306" max="2306" width="11.42578125" style="172" customWidth="1"/>
    <col min="2307" max="2307" width="10.5703125" style="172"/>
    <col min="2308" max="2308" width="10.42578125" style="172" customWidth="1"/>
    <col min="2309" max="2309" width="3.7109375" style="172" customWidth="1"/>
    <col min="2310" max="2310" width="9.28515625" style="172" customWidth="1"/>
    <col min="2311" max="2311" width="8.42578125" style="172" customWidth="1"/>
    <col min="2312" max="2312" width="7" style="172" customWidth="1"/>
    <col min="2313" max="2313" width="13.42578125" style="172" customWidth="1"/>
    <col min="2314" max="2314" width="13.85546875" style="172" customWidth="1"/>
    <col min="2315" max="2315" width="12.5703125" style="172" customWidth="1"/>
    <col min="2316" max="2316" width="11.85546875" style="172" customWidth="1"/>
    <col min="2317" max="2557" width="9.140625" style="172" customWidth="1"/>
    <col min="2558" max="2558" width="9.28515625" style="172" customWidth="1"/>
    <col min="2559" max="2559" width="11.42578125" style="172" customWidth="1"/>
    <col min="2560" max="2560" width="10.5703125" style="172"/>
    <col min="2561" max="2561" width="10.42578125" style="172" customWidth="1"/>
    <col min="2562" max="2562" width="11.42578125" style="172" customWidth="1"/>
    <col min="2563" max="2563" width="10.5703125" style="172"/>
    <col min="2564" max="2564" width="10.42578125" style="172" customWidth="1"/>
    <col min="2565" max="2565" width="3.7109375" style="172" customWidth="1"/>
    <col min="2566" max="2566" width="9.28515625" style="172" customWidth="1"/>
    <col min="2567" max="2567" width="8.42578125" style="172" customWidth="1"/>
    <col min="2568" max="2568" width="7" style="172" customWidth="1"/>
    <col min="2569" max="2569" width="13.42578125" style="172" customWidth="1"/>
    <col min="2570" max="2570" width="13.85546875" style="172" customWidth="1"/>
    <col min="2571" max="2571" width="12.5703125" style="172" customWidth="1"/>
    <col min="2572" max="2572" width="11.85546875" style="172" customWidth="1"/>
    <col min="2573" max="2813" width="9.140625" style="172" customWidth="1"/>
    <col min="2814" max="2814" width="9.28515625" style="172" customWidth="1"/>
    <col min="2815" max="2815" width="11.42578125" style="172" customWidth="1"/>
    <col min="2816" max="2816" width="10.5703125" style="172"/>
    <col min="2817" max="2817" width="10.42578125" style="172" customWidth="1"/>
    <col min="2818" max="2818" width="11.42578125" style="172" customWidth="1"/>
    <col min="2819" max="2819" width="10.5703125" style="172"/>
    <col min="2820" max="2820" width="10.42578125" style="172" customWidth="1"/>
    <col min="2821" max="2821" width="3.7109375" style="172" customWidth="1"/>
    <col min="2822" max="2822" width="9.28515625" style="172" customWidth="1"/>
    <col min="2823" max="2823" width="8.42578125" style="172" customWidth="1"/>
    <col min="2824" max="2824" width="7" style="172" customWidth="1"/>
    <col min="2825" max="2825" width="13.42578125" style="172" customWidth="1"/>
    <col min="2826" max="2826" width="13.85546875" style="172" customWidth="1"/>
    <col min="2827" max="2827" width="12.5703125" style="172" customWidth="1"/>
    <col min="2828" max="2828" width="11.85546875" style="172" customWidth="1"/>
    <col min="2829" max="3069" width="9.140625" style="172" customWidth="1"/>
    <col min="3070" max="3070" width="9.28515625" style="172" customWidth="1"/>
    <col min="3071" max="3071" width="11.42578125" style="172" customWidth="1"/>
    <col min="3072" max="3072" width="10.5703125" style="172"/>
    <col min="3073" max="3073" width="10.42578125" style="172" customWidth="1"/>
    <col min="3074" max="3074" width="11.42578125" style="172" customWidth="1"/>
    <col min="3075" max="3075" width="10.5703125" style="172"/>
    <col min="3076" max="3076" width="10.42578125" style="172" customWidth="1"/>
    <col min="3077" max="3077" width="3.7109375" style="172" customWidth="1"/>
    <col min="3078" max="3078" width="9.28515625" style="172" customWidth="1"/>
    <col min="3079" max="3079" width="8.42578125" style="172" customWidth="1"/>
    <col min="3080" max="3080" width="7" style="172" customWidth="1"/>
    <col min="3081" max="3081" width="13.42578125" style="172" customWidth="1"/>
    <col min="3082" max="3082" width="13.85546875" style="172" customWidth="1"/>
    <col min="3083" max="3083" width="12.5703125" style="172" customWidth="1"/>
    <col min="3084" max="3084" width="11.85546875" style="172" customWidth="1"/>
    <col min="3085" max="3325" width="9.140625" style="172" customWidth="1"/>
    <col min="3326" max="3326" width="9.28515625" style="172" customWidth="1"/>
    <col min="3327" max="3327" width="11.42578125" style="172" customWidth="1"/>
    <col min="3328" max="3328" width="10.5703125" style="172"/>
    <col min="3329" max="3329" width="10.42578125" style="172" customWidth="1"/>
    <col min="3330" max="3330" width="11.42578125" style="172" customWidth="1"/>
    <col min="3331" max="3331" width="10.5703125" style="172"/>
    <col min="3332" max="3332" width="10.42578125" style="172" customWidth="1"/>
    <col min="3333" max="3333" width="3.7109375" style="172" customWidth="1"/>
    <col min="3334" max="3334" width="9.28515625" style="172" customWidth="1"/>
    <col min="3335" max="3335" width="8.42578125" style="172" customWidth="1"/>
    <col min="3336" max="3336" width="7" style="172" customWidth="1"/>
    <col min="3337" max="3337" width="13.42578125" style="172" customWidth="1"/>
    <col min="3338" max="3338" width="13.85546875" style="172" customWidth="1"/>
    <col min="3339" max="3339" width="12.5703125" style="172" customWidth="1"/>
    <col min="3340" max="3340" width="11.85546875" style="172" customWidth="1"/>
    <col min="3341" max="3581" width="9.140625" style="172" customWidth="1"/>
    <col min="3582" max="3582" width="9.28515625" style="172" customWidth="1"/>
    <col min="3583" max="3583" width="11.42578125" style="172" customWidth="1"/>
    <col min="3584" max="3584" width="10.5703125" style="172"/>
    <col min="3585" max="3585" width="10.42578125" style="172" customWidth="1"/>
    <col min="3586" max="3586" width="11.42578125" style="172" customWidth="1"/>
    <col min="3587" max="3587" width="10.5703125" style="172"/>
    <col min="3588" max="3588" width="10.42578125" style="172" customWidth="1"/>
    <col min="3589" max="3589" width="3.7109375" style="172" customWidth="1"/>
    <col min="3590" max="3590" width="9.28515625" style="172" customWidth="1"/>
    <col min="3591" max="3591" width="8.42578125" style="172" customWidth="1"/>
    <col min="3592" max="3592" width="7" style="172" customWidth="1"/>
    <col min="3593" max="3593" width="13.42578125" style="172" customWidth="1"/>
    <col min="3594" max="3594" width="13.85546875" style="172" customWidth="1"/>
    <col min="3595" max="3595" width="12.5703125" style="172" customWidth="1"/>
    <col min="3596" max="3596" width="11.85546875" style="172" customWidth="1"/>
    <col min="3597" max="3837" width="9.140625" style="172" customWidth="1"/>
    <col min="3838" max="3838" width="9.28515625" style="172" customWidth="1"/>
    <col min="3839" max="3839" width="11.42578125" style="172" customWidth="1"/>
    <col min="3840" max="3840" width="10.5703125" style="172"/>
    <col min="3841" max="3841" width="10.42578125" style="172" customWidth="1"/>
    <col min="3842" max="3842" width="11.42578125" style="172" customWidth="1"/>
    <col min="3843" max="3843" width="10.5703125" style="172"/>
    <col min="3844" max="3844" width="10.42578125" style="172" customWidth="1"/>
    <col min="3845" max="3845" width="3.7109375" style="172" customWidth="1"/>
    <col min="3846" max="3846" width="9.28515625" style="172" customWidth="1"/>
    <col min="3847" max="3847" width="8.42578125" style="172" customWidth="1"/>
    <col min="3848" max="3848" width="7" style="172" customWidth="1"/>
    <col min="3849" max="3849" width="13.42578125" style="172" customWidth="1"/>
    <col min="3850" max="3850" width="13.85546875" style="172" customWidth="1"/>
    <col min="3851" max="3851" width="12.5703125" style="172" customWidth="1"/>
    <col min="3852" max="3852" width="11.85546875" style="172" customWidth="1"/>
    <col min="3853" max="4093" width="9.140625" style="172" customWidth="1"/>
    <col min="4094" max="4094" width="9.28515625" style="172" customWidth="1"/>
    <col min="4095" max="4095" width="11.42578125" style="172" customWidth="1"/>
    <col min="4096" max="4096" width="10.5703125" style="172"/>
    <col min="4097" max="4097" width="10.42578125" style="172" customWidth="1"/>
    <col min="4098" max="4098" width="11.42578125" style="172" customWidth="1"/>
    <col min="4099" max="4099" width="10.5703125" style="172"/>
    <col min="4100" max="4100" width="10.42578125" style="172" customWidth="1"/>
    <col min="4101" max="4101" width="3.7109375" style="172" customWidth="1"/>
    <col min="4102" max="4102" width="9.28515625" style="172" customWidth="1"/>
    <col min="4103" max="4103" width="8.42578125" style="172" customWidth="1"/>
    <col min="4104" max="4104" width="7" style="172" customWidth="1"/>
    <col min="4105" max="4105" width="13.42578125" style="172" customWidth="1"/>
    <col min="4106" max="4106" width="13.85546875" style="172" customWidth="1"/>
    <col min="4107" max="4107" width="12.5703125" style="172" customWidth="1"/>
    <col min="4108" max="4108" width="11.85546875" style="172" customWidth="1"/>
    <col min="4109" max="4349" width="9.140625" style="172" customWidth="1"/>
    <col min="4350" max="4350" width="9.28515625" style="172" customWidth="1"/>
    <col min="4351" max="4351" width="11.42578125" style="172" customWidth="1"/>
    <col min="4352" max="4352" width="10.5703125" style="172"/>
    <col min="4353" max="4353" width="10.42578125" style="172" customWidth="1"/>
    <col min="4354" max="4354" width="11.42578125" style="172" customWidth="1"/>
    <col min="4355" max="4355" width="10.5703125" style="172"/>
    <col min="4356" max="4356" width="10.42578125" style="172" customWidth="1"/>
    <col min="4357" max="4357" width="3.7109375" style="172" customWidth="1"/>
    <col min="4358" max="4358" width="9.28515625" style="172" customWidth="1"/>
    <col min="4359" max="4359" width="8.42578125" style="172" customWidth="1"/>
    <col min="4360" max="4360" width="7" style="172" customWidth="1"/>
    <col min="4361" max="4361" width="13.42578125" style="172" customWidth="1"/>
    <col min="4362" max="4362" width="13.85546875" style="172" customWidth="1"/>
    <col min="4363" max="4363" width="12.5703125" style="172" customWidth="1"/>
    <col min="4364" max="4364" width="11.85546875" style="172" customWidth="1"/>
    <col min="4365" max="4605" width="9.140625" style="172" customWidth="1"/>
    <col min="4606" max="4606" width="9.28515625" style="172" customWidth="1"/>
    <col min="4607" max="4607" width="11.42578125" style="172" customWidth="1"/>
    <col min="4608" max="4608" width="10.5703125" style="172"/>
    <col min="4609" max="4609" width="10.42578125" style="172" customWidth="1"/>
    <col min="4610" max="4610" width="11.42578125" style="172" customWidth="1"/>
    <col min="4611" max="4611" width="10.5703125" style="172"/>
    <col min="4612" max="4612" width="10.42578125" style="172" customWidth="1"/>
    <col min="4613" max="4613" width="3.7109375" style="172" customWidth="1"/>
    <col min="4614" max="4614" width="9.28515625" style="172" customWidth="1"/>
    <col min="4615" max="4615" width="8.42578125" style="172" customWidth="1"/>
    <col min="4616" max="4616" width="7" style="172" customWidth="1"/>
    <col min="4617" max="4617" width="13.42578125" style="172" customWidth="1"/>
    <col min="4618" max="4618" width="13.85546875" style="172" customWidth="1"/>
    <col min="4619" max="4619" width="12.5703125" style="172" customWidth="1"/>
    <col min="4620" max="4620" width="11.85546875" style="172" customWidth="1"/>
    <col min="4621" max="4861" width="9.140625" style="172" customWidth="1"/>
    <col min="4862" max="4862" width="9.28515625" style="172" customWidth="1"/>
    <col min="4863" max="4863" width="11.42578125" style="172" customWidth="1"/>
    <col min="4864" max="4864" width="10.5703125" style="172"/>
    <col min="4865" max="4865" width="10.42578125" style="172" customWidth="1"/>
    <col min="4866" max="4866" width="11.42578125" style="172" customWidth="1"/>
    <col min="4867" max="4867" width="10.5703125" style="172"/>
    <col min="4868" max="4868" width="10.42578125" style="172" customWidth="1"/>
    <col min="4869" max="4869" width="3.7109375" style="172" customWidth="1"/>
    <col min="4870" max="4870" width="9.28515625" style="172" customWidth="1"/>
    <col min="4871" max="4871" width="8.42578125" style="172" customWidth="1"/>
    <col min="4872" max="4872" width="7" style="172" customWidth="1"/>
    <col min="4873" max="4873" width="13.42578125" style="172" customWidth="1"/>
    <col min="4874" max="4874" width="13.85546875" style="172" customWidth="1"/>
    <col min="4875" max="4875" width="12.5703125" style="172" customWidth="1"/>
    <col min="4876" max="4876" width="11.85546875" style="172" customWidth="1"/>
    <col min="4877" max="5117" width="9.140625" style="172" customWidth="1"/>
    <col min="5118" max="5118" width="9.28515625" style="172" customWidth="1"/>
    <col min="5119" max="5119" width="11.42578125" style="172" customWidth="1"/>
    <col min="5120" max="5120" width="10.5703125" style="172"/>
    <col min="5121" max="5121" width="10.42578125" style="172" customWidth="1"/>
    <col min="5122" max="5122" width="11.42578125" style="172" customWidth="1"/>
    <col min="5123" max="5123" width="10.5703125" style="172"/>
    <col min="5124" max="5124" width="10.42578125" style="172" customWidth="1"/>
    <col min="5125" max="5125" width="3.7109375" style="172" customWidth="1"/>
    <col min="5126" max="5126" width="9.28515625" style="172" customWidth="1"/>
    <col min="5127" max="5127" width="8.42578125" style="172" customWidth="1"/>
    <col min="5128" max="5128" width="7" style="172" customWidth="1"/>
    <col min="5129" max="5129" width="13.42578125" style="172" customWidth="1"/>
    <col min="5130" max="5130" width="13.85546875" style="172" customWidth="1"/>
    <col min="5131" max="5131" width="12.5703125" style="172" customWidth="1"/>
    <col min="5132" max="5132" width="11.85546875" style="172" customWidth="1"/>
    <col min="5133" max="5373" width="9.140625" style="172" customWidth="1"/>
    <col min="5374" max="5374" width="9.28515625" style="172" customWidth="1"/>
    <col min="5375" max="5375" width="11.42578125" style="172" customWidth="1"/>
    <col min="5376" max="5376" width="10.5703125" style="172"/>
    <col min="5377" max="5377" width="10.42578125" style="172" customWidth="1"/>
    <col min="5378" max="5378" width="11.42578125" style="172" customWidth="1"/>
    <col min="5379" max="5379" width="10.5703125" style="172"/>
    <col min="5380" max="5380" width="10.42578125" style="172" customWidth="1"/>
    <col min="5381" max="5381" width="3.7109375" style="172" customWidth="1"/>
    <col min="5382" max="5382" width="9.28515625" style="172" customWidth="1"/>
    <col min="5383" max="5383" width="8.42578125" style="172" customWidth="1"/>
    <col min="5384" max="5384" width="7" style="172" customWidth="1"/>
    <col min="5385" max="5385" width="13.42578125" style="172" customWidth="1"/>
    <col min="5386" max="5386" width="13.85546875" style="172" customWidth="1"/>
    <col min="5387" max="5387" width="12.5703125" style="172" customWidth="1"/>
    <col min="5388" max="5388" width="11.85546875" style="172" customWidth="1"/>
    <col min="5389" max="5629" width="9.140625" style="172" customWidth="1"/>
    <col min="5630" max="5630" width="9.28515625" style="172" customWidth="1"/>
    <col min="5631" max="5631" width="11.42578125" style="172" customWidth="1"/>
    <col min="5632" max="5632" width="10.5703125" style="172"/>
    <col min="5633" max="5633" width="10.42578125" style="172" customWidth="1"/>
    <col min="5634" max="5634" width="11.42578125" style="172" customWidth="1"/>
    <col min="5635" max="5635" width="10.5703125" style="172"/>
    <col min="5636" max="5636" width="10.42578125" style="172" customWidth="1"/>
    <col min="5637" max="5637" width="3.7109375" style="172" customWidth="1"/>
    <col min="5638" max="5638" width="9.28515625" style="172" customWidth="1"/>
    <col min="5639" max="5639" width="8.42578125" style="172" customWidth="1"/>
    <col min="5640" max="5640" width="7" style="172" customWidth="1"/>
    <col min="5641" max="5641" width="13.42578125" style="172" customWidth="1"/>
    <col min="5642" max="5642" width="13.85546875" style="172" customWidth="1"/>
    <col min="5643" max="5643" width="12.5703125" style="172" customWidth="1"/>
    <col min="5644" max="5644" width="11.85546875" style="172" customWidth="1"/>
    <col min="5645" max="5885" width="9.140625" style="172" customWidth="1"/>
    <col min="5886" max="5886" width="9.28515625" style="172" customWidth="1"/>
    <col min="5887" max="5887" width="11.42578125" style="172" customWidth="1"/>
    <col min="5888" max="5888" width="10.5703125" style="172"/>
    <col min="5889" max="5889" width="10.42578125" style="172" customWidth="1"/>
    <col min="5890" max="5890" width="11.42578125" style="172" customWidth="1"/>
    <col min="5891" max="5891" width="10.5703125" style="172"/>
    <col min="5892" max="5892" width="10.42578125" style="172" customWidth="1"/>
    <col min="5893" max="5893" width="3.7109375" style="172" customWidth="1"/>
    <col min="5894" max="5894" width="9.28515625" style="172" customWidth="1"/>
    <col min="5895" max="5895" width="8.42578125" style="172" customWidth="1"/>
    <col min="5896" max="5896" width="7" style="172" customWidth="1"/>
    <col min="5897" max="5897" width="13.42578125" style="172" customWidth="1"/>
    <col min="5898" max="5898" width="13.85546875" style="172" customWidth="1"/>
    <col min="5899" max="5899" width="12.5703125" style="172" customWidth="1"/>
    <col min="5900" max="5900" width="11.85546875" style="172" customWidth="1"/>
    <col min="5901" max="6141" width="9.140625" style="172" customWidth="1"/>
    <col min="6142" max="6142" width="9.28515625" style="172" customWidth="1"/>
    <col min="6143" max="6143" width="11.42578125" style="172" customWidth="1"/>
    <col min="6144" max="6144" width="10.5703125" style="172"/>
    <col min="6145" max="6145" width="10.42578125" style="172" customWidth="1"/>
    <col min="6146" max="6146" width="11.42578125" style="172" customWidth="1"/>
    <col min="6147" max="6147" width="10.5703125" style="172"/>
    <col min="6148" max="6148" width="10.42578125" style="172" customWidth="1"/>
    <col min="6149" max="6149" width="3.7109375" style="172" customWidth="1"/>
    <col min="6150" max="6150" width="9.28515625" style="172" customWidth="1"/>
    <col min="6151" max="6151" width="8.42578125" style="172" customWidth="1"/>
    <col min="6152" max="6152" width="7" style="172" customWidth="1"/>
    <col min="6153" max="6153" width="13.42578125" style="172" customWidth="1"/>
    <col min="6154" max="6154" width="13.85546875" style="172" customWidth="1"/>
    <col min="6155" max="6155" width="12.5703125" style="172" customWidth="1"/>
    <col min="6156" max="6156" width="11.85546875" style="172" customWidth="1"/>
    <col min="6157" max="6397" width="9.140625" style="172" customWidth="1"/>
    <col min="6398" max="6398" width="9.28515625" style="172" customWidth="1"/>
    <col min="6399" max="6399" width="11.42578125" style="172" customWidth="1"/>
    <col min="6400" max="6400" width="10.5703125" style="172"/>
    <col min="6401" max="6401" width="10.42578125" style="172" customWidth="1"/>
    <col min="6402" max="6402" width="11.42578125" style="172" customWidth="1"/>
    <col min="6403" max="6403" width="10.5703125" style="172"/>
    <col min="6404" max="6404" width="10.42578125" style="172" customWidth="1"/>
    <col min="6405" max="6405" width="3.7109375" style="172" customWidth="1"/>
    <col min="6406" max="6406" width="9.28515625" style="172" customWidth="1"/>
    <col min="6407" max="6407" width="8.42578125" style="172" customWidth="1"/>
    <col min="6408" max="6408" width="7" style="172" customWidth="1"/>
    <col min="6409" max="6409" width="13.42578125" style="172" customWidth="1"/>
    <col min="6410" max="6410" width="13.85546875" style="172" customWidth="1"/>
    <col min="6411" max="6411" width="12.5703125" style="172" customWidth="1"/>
    <col min="6412" max="6412" width="11.85546875" style="172" customWidth="1"/>
    <col min="6413" max="6653" width="9.140625" style="172" customWidth="1"/>
    <col min="6654" max="6654" width="9.28515625" style="172" customWidth="1"/>
    <col min="6655" max="6655" width="11.42578125" style="172" customWidth="1"/>
    <col min="6656" max="6656" width="10.5703125" style="172"/>
    <col min="6657" max="6657" width="10.42578125" style="172" customWidth="1"/>
    <col min="6658" max="6658" width="11.42578125" style="172" customWidth="1"/>
    <col min="6659" max="6659" width="10.5703125" style="172"/>
    <col min="6660" max="6660" width="10.42578125" style="172" customWidth="1"/>
    <col min="6661" max="6661" width="3.7109375" style="172" customWidth="1"/>
    <col min="6662" max="6662" width="9.28515625" style="172" customWidth="1"/>
    <col min="6663" max="6663" width="8.42578125" style="172" customWidth="1"/>
    <col min="6664" max="6664" width="7" style="172" customWidth="1"/>
    <col min="6665" max="6665" width="13.42578125" style="172" customWidth="1"/>
    <col min="6666" max="6666" width="13.85546875" style="172" customWidth="1"/>
    <col min="6667" max="6667" width="12.5703125" style="172" customWidth="1"/>
    <col min="6668" max="6668" width="11.85546875" style="172" customWidth="1"/>
    <col min="6669" max="6909" width="9.140625" style="172" customWidth="1"/>
    <col min="6910" max="6910" width="9.28515625" style="172" customWidth="1"/>
    <col min="6911" max="6911" width="11.42578125" style="172" customWidth="1"/>
    <col min="6912" max="6912" width="10.5703125" style="172"/>
    <col min="6913" max="6913" width="10.42578125" style="172" customWidth="1"/>
    <col min="6914" max="6914" width="11.42578125" style="172" customWidth="1"/>
    <col min="6915" max="6915" width="10.5703125" style="172"/>
    <col min="6916" max="6916" width="10.42578125" style="172" customWidth="1"/>
    <col min="6917" max="6917" width="3.7109375" style="172" customWidth="1"/>
    <col min="6918" max="6918" width="9.28515625" style="172" customWidth="1"/>
    <col min="6919" max="6919" width="8.42578125" style="172" customWidth="1"/>
    <col min="6920" max="6920" width="7" style="172" customWidth="1"/>
    <col min="6921" max="6921" width="13.42578125" style="172" customWidth="1"/>
    <col min="6922" max="6922" width="13.85546875" style="172" customWidth="1"/>
    <col min="6923" max="6923" width="12.5703125" style="172" customWidth="1"/>
    <col min="6924" max="6924" width="11.85546875" style="172" customWidth="1"/>
    <col min="6925" max="7165" width="9.140625" style="172" customWidth="1"/>
    <col min="7166" max="7166" width="9.28515625" style="172" customWidth="1"/>
    <col min="7167" max="7167" width="11.42578125" style="172" customWidth="1"/>
    <col min="7168" max="7168" width="10.5703125" style="172"/>
    <col min="7169" max="7169" width="10.42578125" style="172" customWidth="1"/>
    <col min="7170" max="7170" width="11.42578125" style="172" customWidth="1"/>
    <col min="7171" max="7171" width="10.5703125" style="172"/>
    <col min="7172" max="7172" width="10.42578125" style="172" customWidth="1"/>
    <col min="7173" max="7173" width="3.7109375" style="172" customWidth="1"/>
    <col min="7174" max="7174" width="9.28515625" style="172" customWidth="1"/>
    <col min="7175" max="7175" width="8.42578125" style="172" customWidth="1"/>
    <col min="7176" max="7176" width="7" style="172" customWidth="1"/>
    <col min="7177" max="7177" width="13.42578125" style="172" customWidth="1"/>
    <col min="7178" max="7178" width="13.85546875" style="172" customWidth="1"/>
    <col min="7179" max="7179" width="12.5703125" style="172" customWidth="1"/>
    <col min="7180" max="7180" width="11.85546875" style="172" customWidth="1"/>
    <col min="7181" max="7421" width="9.140625" style="172" customWidth="1"/>
    <col min="7422" max="7422" width="9.28515625" style="172" customWidth="1"/>
    <col min="7423" max="7423" width="11.42578125" style="172" customWidth="1"/>
    <col min="7424" max="7424" width="10.5703125" style="172"/>
    <col min="7425" max="7425" width="10.42578125" style="172" customWidth="1"/>
    <col min="7426" max="7426" width="11.42578125" style="172" customWidth="1"/>
    <col min="7427" max="7427" width="10.5703125" style="172"/>
    <col min="7428" max="7428" width="10.42578125" style="172" customWidth="1"/>
    <col min="7429" max="7429" width="3.7109375" style="172" customWidth="1"/>
    <col min="7430" max="7430" width="9.28515625" style="172" customWidth="1"/>
    <col min="7431" max="7431" width="8.42578125" style="172" customWidth="1"/>
    <col min="7432" max="7432" width="7" style="172" customWidth="1"/>
    <col min="7433" max="7433" width="13.42578125" style="172" customWidth="1"/>
    <col min="7434" max="7434" width="13.85546875" style="172" customWidth="1"/>
    <col min="7435" max="7435" width="12.5703125" style="172" customWidth="1"/>
    <col min="7436" max="7436" width="11.85546875" style="172" customWidth="1"/>
    <col min="7437" max="7677" width="9.140625" style="172" customWidth="1"/>
    <col min="7678" max="7678" width="9.28515625" style="172" customWidth="1"/>
    <col min="7679" max="7679" width="11.42578125" style="172" customWidth="1"/>
    <col min="7680" max="7680" width="10.5703125" style="172"/>
    <col min="7681" max="7681" width="10.42578125" style="172" customWidth="1"/>
    <col min="7682" max="7682" width="11.42578125" style="172" customWidth="1"/>
    <col min="7683" max="7683" width="10.5703125" style="172"/>
    <col min="7684" max="7684" width="10.42578125" style="172" customWidth="1"/>
    <col min="7685" max="7685" width="3.7109375" style="172" customWidth="1"/>
    <col min="7686" max="7686" width="9.28515625" style="172" customWidth="1"/>
    <col min="7687" max="7687" width="8.42578125" style="172" customWidth="1"/>
    <col min="7688" max="7688" width="7" style="172" customWidth="1"/>
    <col min="7689" max="7689" width="13.42578125" style="172" customWidth="1"/>
    <col min="7690" max="7690" width="13.85546875" style="172" customWidth="1"/>
    <col min="7691" max="7691" width="12.5703125" style="172" customWidth="1"/>
    <col min="7692" max="7692" width="11.85546875" style="172" customWidth="1"/>
    <col min="7693" max="7933" width="9.140625" style="172" customWidth="1"/>
    <col min="7934" max="7934" width="9.28515625" style="172" customWidth="1"/>
    <col min="7935" max="7935" width="11.42578125" style="172" customWidth="1"/>
    <col min="7936" max="7936" width="10.5703125" style="172"/>
    <col min="7937" max="7937" width="10.42578125" style="172" customWidth="1"/>
    <col min="7938" max="7938" width="11.42578125" style="172" customWidth="1"/>
    <col min="7939" max="7939" width="10.5703125" style="172"/>
    <col min="7940" max="7940" width="10.42578125" style="172" customWidth="1"/>
    <col min="7941" max="7941" width="3.7109375" style="172" customWidth="1"/>
    <col min="7942" max="7942" width="9.28515625" style="172" customWidth="1"/>
    <col min="7943" max="7943" width="8.42578125" style="172" customWidth="1"/>
    <col min="7944" max="7944" width="7" style="172" customWidth="1"/>
    <col min="7945" max="7945" width="13.42578125" style="172" customWidth="1"/>
    <col min="7946" max="7946" width="13.85546875" style="172" customWidth="1"/>
    <col min="7947" max="7947" width="12.5703125" style="172" customWidth="1"/>
    <col min="7948" max="7948" width="11.85546875" style="172" customWidth="1"/>
    <col min="7949" max="8189" width="9.140625" style="172" customWidth="1"/>
    <col min="8190" max="8190" width="9.28515625" style="172" customWidth="1"/>
    <col min="8191" max="8191" width="11.42578125" style="172" customWidth="1"/>
    <col min="8192" max="8192" width="10.5703125" style="172"/>
    <col min="8193" max="8193" width="10.42578125" style="172" customWidth="1"/>
    <col min="8194" max="8194" width="11.42578125" style="172" customWidth="1"/>
    <col min="8195" max="8195" width="10.5703125" style="172"/>
    <col min="8196" max="8196" width="10.42578125" style="172" customWidth="1"/>
    <col min="8197" max="8197" width="3.7109375" style="172" customWidth="1"/>
    <col min="8198" max="8198" width="9.28515625" style="172" customWidth="1"/>
    <col min="8199" max="8199" width="8.42578125" style="172" customWidth="1"/>
    <col min="8200" max="8200" width="7" style="172" customWidth="1"/>
    <col min="8201" max="8201" width="13.42578125" style="172" customWidth="1"/>
    <col min="8202" max="8202" width="13.85546875" style="172" customWidth="1"/>
    <col min="8203" max="8203" width="12.5703125" style="172" customWidth="1"/>
    <col min="8204" max="8204" width="11.85546875" style="172" customWidth="1"/>
    <col min="8205" max="8445" width="9.140625" style="172" customWidth="1"/>
    <col min="8446" max="8446" width="9.28515625" style="172" customWidth="1"/>
    <col min="8447" max="8447" width="11.42578125" style="172" customWidth="1"/>
    <col min="8448" max="8448" width="10.5703125" style="172"/>
    <col min="8449" max="8449" width="10.42578125" style="172" customWidth="1"/>
    <col min="8450" max="8450" width="11.42578125" style="172" customWidth="1"/>
    <col min="8451" max="8451" width="10.5703125" style="172"/>
    <col min="8452" max="8452" width="10.42578125" style="172" customWidth="1"/>
    <col min="8453" max="8453" width="3.7109375" style="172" customWidth="1"/>
    <col min="8454" max="8454" width="9.28515625" style="172" customWidth="1"/>
    <col min="8455" max="8455" width="8.42578125" style="172" customWidth="1"/>
    <col min="8456" max="8456" width="7" style="172" customWidth="1"/>
    <col min="8457" max="8457" width="13.42578125" style="172" customWidth="1"/>
    <col min="8458" max="8458" width="13.85546875" style="172" customWidth="1"/>
    <col min="8459" max="8459" width="12.5703125" style="172" customWidth="1"/>
    <col min="8460" max="8460" width="11.85546875" style="172" customWidth="1"/>
    <col min="8461" max="8701" width="9.140625" style="172" customWidth="1"/>
    <col min="8702" max="8702" width="9.28515625" style="172" customWidth="1"/>
    <col min="8703" max="8703" width="11.42578125" style="172" customWidth="1"/>
    <col min="8704" max="8704" width="10.5703125" style="172"/>
    <col min="8705" max="8705" width="10.42578125" style="172" customWidth="1"/>
    <col min="8706" max="8706" width="11.42578125" style="172" customWidth="1"/>
    <col min="8707" max="8707" width="10.5703125" style="172"/>
    <col min="8708" max="8708" width="10.42578125" style="172" customWidth="1"/>
    <col min="8709" max="8709" width="3.7109375" style="172" customWidth="1"/>
    <col min="8710" max="8710" width="9.28515625" style="172" customWidth="1"/>
    <col min="8711" max="8711" width="8.42578125" style="172" customWidth="1"/>
    <col min="8712" max="8712" width="7" style="172" customWidth="1"/>
    <col min="8713" max="8713" width="13.42578125" style="172" customWidth="1"/>
    <col min="8714" max="8714" width="13.85546875" style="172" customWidth="1"/>
    <col min="8715" max="8715" width="12.5703125" style="172" customWidth="1"/>
    <col min="8716" max="8716" width="11.85546875" style="172" customWidth="1"/>
    <col min="8717" max="8957" width="9.140625" style="172" customWidth="1"/>
    <col min="8958" max="8958" width="9.28515625" style="172" customWidth="1"/>
    <col min="8959" max="8959" width="11.42578125" style="172" customWidth="1"/>
    <col min="8960" max="8960" width="10.5703125" style="172"/>
    <col min="8961" max="8961" width="10.42578125" style="172" customWidth="1"/>
    <col min="8962" max="8962" width="11.42578125" style="172" customWidth="1"/>
    <col min="8963" max="8963" width="10.5703125" style="172"/>
    <col min="8964" max="8964" width="10.42578125" style="172" customWidth="1"/>
    <col min="8965" max="8965" width="3.7109375" style="172" customWidth="1"/>
    <col min="8966" max="8966" width="9.28515625" style="172" customWidth="1"/>
    <col min="8967" max="8967" width="8.42578125" style="172" customWidth="1"/>
    <col min="8968" max="8968" width="7" style="172" customWidth="1"/>
    <col min="8969" max="8969" width="13.42578125" style="172" customWidth="1"/>
    <col min="8970" max="8970" width="13.85546875" style="172" customWidth="1"/>
    <col min="8971" max="8971" width="12.5703125" style="172" customWidth="1"/>
    <col min="8972" max="8972" width="11.85546875" style="172" customWidth="1"/>
    <col min="8973" max="9213" width="9.140625" style="172" customWidth="1"/>
    <col min="9214" max="9214" width="9.28515625" style="172" customWidth="1"/>
    <col min="9215" max="9215" width="11.42578125" style="172" customWidth="1"/>
    <col min="9216" max="9216" width="10.5703125" style="172"/>
    <col min="9217" max="9217" width="10.42578125" style="172" customWidth="1"/>
    <col min="9218" max="9218" width="11.42578125" style="172" customWidth="1"/>
    <col min="9219" max="9219" width="10.5703125" style="172"/>
    <col min="9220" max="9220" width="10.42578125" style="172" customWidth="1"/>
    <col min="9221" max="9221" width="3.7109375" style="172" customWidth="1"/>
    <col min="9222" max="9222" width="9.28515625" style="172" customWidth="1"/>
    <col min="9223" max="9223" width="8.42578125" style="172" customWidth="1"/>
    <col min="9224" max="9224" width="7" style="172" customWidth="1"/>
    <col min="9225" max="9225" width="13.42578125" style="172" customWidth="1"/>
    <col min="9226" max="9226" width="13.85546875" style="172" customWidth="1"/>
    <col min="9227" max="9227" width="12.5703125" style="172" customWidth="1"/>
    <col min="9228" max="9228" width="11.85546875" style="172" customWidth="1"/>
    <col min="9229" max="9469" width="9.140625" style="172" customWidth="1"/>
    <col min="9470" max="9470" width="9.28515625" style="172" customWidth="1"/>
    <col min="9471" max="9471" width="11.42578125" style="172" customWidth="1"/>
    <col min="9472" max="9472" width="10.5703125" style="172"/>
    <col min="9473" max="9473" width="10.42578125" style="172" customWidth="1"/>
    <col min="9474" max="9474" width="11.42578125" style="172" customWidth="1"/>
    <col min="9475" max="9475" width="10.5703125" style="172"/>
    <col min="9476" max="9476" width="10.42578125" style="172" customWidth="1"/>
    <col min="9477" max="9477" width="3.7109375" style="172" customWidth="1"/>
    <col min="9478" max="9478" width="9.28515625" style="172" customWidth="1"/>
    <col min="9479" max="9479" width="8.42578125" style="172" customWidth="1"/>
    <col min="9480" max="9480" width="7" style="172" customWidth="1"/>
    <col min="9481" max="9481" width="13.42578125" style="172" customWidth="1"/>
    <col min="9482" max="9482" width="13.85546875" style="172" customWidth="1"/>
    <col min="9483" max="9483" width="12.5703125" style="172" customWidth="1"/>
    <col min="9484" max="9484" width="11.85546875" style="172" customWidth="1"/>
    <col min="9485" max="9725" width="9.140625" style="172" customWidth="1"/>
    <col min="9726" max="9726" width="9.28515625" style="172" customWidth="1"/>
    <col min="9727" max="9727" width="11.42578125" style="172" customWidth="1"/>
    <col min="9728" max="9728" width="10.5703125" style="172"/>
    <col min="9729" max="9729" width="10.42578125" style="172" customWidth="1"/>
    <col min="9730" max="9730" width="11.42578125" style="172" customWidth="1"/>
    <col min="9731" max="9731" width="10.5703125" style="172"/>
    <col min="9732" max="9732" width="10.42578125" style="172" customWidth="1"/>
    <col min="9733" max="9733" width="3.7109375" style="172" customWidth="1"/>
    <col min="9734" max="9734" width="9.28515625" style="172" customWidth="1"/>
    <col min="9735" max="9735" width="8.42578125" style="172" customWidth="1"/>
    <col min="9736" max="9736" width="7" style="172" customWidth="1"/>
    <col min="9737" max="9737" width="13.42578125" style="172" customWidth="1"/>
    <col min="9738" max="9738" width="13.85546875" style="172" customWidth="1"/>
    <col min="9739" max="9739" width="12.5703125" style="172" customWidth="1"/>
    <col min="9740" max="9740" width="11.85546875" style="172" customWidth="1"/>
    <col min="9741" max="9981" width="9.140625" style="172" customWidth="1"/>
    <col min="9982" max="9982" width="9.28515625" style="172" customWidth="1"/>
    <col min="9983" max="9983" width="11.42578125" style="172" customWidth="1"/>
    <col min="9984" max="9984" width="10.5703125" style="172"/>
    <col min="9985" max="9985" width="10.42578125" style="172" customWidth="1"/>
    <col min="9986" max="9986" width="11.42578125" style="172" customWidth="1"/>
    <col min="9987" max="9987" width="10.5703125" style="172"/>
    <col min="9988" max="9988" width="10.42578125" style="172" customWidth="1"/>
    <col min="9989" max="9989" width="3.7109375" style="172" customWidth="1"/>
    <col min="9990" max="9990" width="9.28515625" style="172" customWidth="1"/>
    <col min="9991" max="9991" width="8.42578125" style="172" customWidth="1"/>
    <col min="9992" max="9992" width="7" style="172" customWidth="1"/>
    <col min="9993" max="9993" width="13.42578125" style="172" customWidth="1"/>
    <col min="9994" max="9994" width="13.85546875" style="172" customWidth="1"/>
    <col min="9995" max="9995" width="12.5703125" style="172" customWidth="1"/>
    <col min="9996" max="9996" width="11.85546875" style="172" customWidth="1"/>
    <col min="9997" max="10237" width="9.140625" style="172" customWidth="1"/>
    <col min="10238" max="10238" width="9.28515625" style="172" customWidth="1"/>
    <col min="10239" max="10239" width="11.42578125" style="172" customWidth="1"/>
    <col min="10240" max="10240" width="10.5703125" style="172"/>
    <col min="10241" max="10241" width="10.42578125" style="172" customWidth="1"/>
    <col min="10242" max="10242" width="11.42578125" style="172" customWidth="1"/>
    <col min="10243" max="10243" width="10.5703125" style="172"/>
    <col min="10244" max="10244" width="10.42578125" style="172" customWidth="1"/>
    <col min="10245" max="10245" width="3.7109375" style="172" customWidth="1"/>
    <col min="10246" max="10246" width="9.28515625" style="172" customWidth="1"/>
    <col min="10247" max="10247" width="8.42578125" style="172" customWidth="1"/>
    <col min="10248" max="10248" width="7" style="172" customWidth="1"/>
    <col min="10249" max="10249" width="13.42578125" style="172" customWidth="1"/>
    <col min="10250" max="10250" width="13.85546875" style="172" customWidth="1"/>
    <col min="10251" max="10251" width="12.5703125" style="172" customWidth="1"/>
    <col min="10252" max="10252" width="11.85546875" style="172" customWidth="1"/>
    <col min="10253" max="10493" width="9.140625" style="172" customWidth="1"/>
    <col min="10494" max="10494" width="9.28515625" style="172" customWidth="1"/>
    <col min="10495" max="10495" width="11.42578125" style="172" customWidth="1"/>
    <col min="10496" max="10496" width="10.5703125" style="172"/>
    <col min="10497" max="10497" width="10.42578125" style="172" customWidth="1"/>
    <col min="10498" max="10498" width="11.42578125" style="172" customWidth="1"/>
    <col min="10499" max="10499" width="10.5703125" style="172"/>
    <col min="10500" max="10500" width="10.42578125" style="172" customWidth="1"/>
    <col min="10501" max="10501" width="3.7109375" style="172" customWidth="1"/>
    <col min="10502" max="10502" width="9.28515625" style="172" customWidth="1"/>
    <col min="10503" max="10503" width="8.42578125" style="172" customWidth="1"/>
    <col min="10504" max="10504" width="7" style="172" customWidth="1"/>
    <col min="10505" max="10505" width="13.42578125" style="172" customWidth="1"/>
    <col min="10506" max="10506" width="13.85546875" style="172" customWidth="1"/>
    <col min="10507" max="10507" width="12.5703125" style="172" customWidth="1"/>
    <col min="10508" max="10508" width="11.85546875" style="172" customWidth="1"/>
    <col min="10509" max="10749" width="9.140625" style="172" customWidth="1"/>
    <col min="10750" max="10750" width="9.28515625" style="172" customWidth="1"/>
    <col min="10751" max="10751" width="11.42578125" style="172" customWidth="1"/>
    <col min="10752" max="10752" width="10.5703125" style="172"/>
    <col min="10753" max="10753" width="10.42578125" style="172" customWidth="1"/>
    <col min="10754" max="10754" width="11.42578125" style="172" customWidth="1"/>
    <col min="10755" max="10755" width="10.5703125" style="172"/>
    <col min="10756" max="10756" width="10.42578125" style="172" customWidth="1"/>
    <col min="10757" max="10757" width="3.7109375" style="172" customWidth="1"/>
    <col min="10758" max="10758" width="9.28515625" style="172" customWidth="1"/>
    <col min="10759" max="10759" width="8.42578125" style="172" customWidth="1"/>
    <col min="10760" max="10760" width="7" style="172" customWidth="1"/>
    <col min="10761" max="10761" width="13.42578125" style="172" customWidth="1"/>
    <col min="10762" max="10762" width="13.85546875" style="172" customWidth="1"/>
    <col min="10763" max="10763" width="12.5703125" style="172" customWidth="1"/>
    <col min="10764" max="10764" width="11.85546875" style="172" customWidth="1"/>
    <col min="10765" max="11005" width="9.140625" style="172" customWidth="1"/>
    <col min="11006" max="11006" width="9.28515625" style="172" customWidth="1"/>
    <col min="11007" max="11007" width="11.42578125" style="172" customWidth="1"/>
    <col min="11008" max="11008" width="10.5703125" style="172"/>
    <col min="11009" max="11009" width="10.42578125" style="172" customWidth="1"/>
    <col min="11010" max="11010" width="11.42578125" style="172" customWidth="1"/>
    <col min="11011" max="11011" width="10.5703125" style="172"/>
    <col min="11012" max="11012" width="10.42578125" style="172" customWidth="1"/>
    <col min="11013" max="11013" width="3.7109375" style="172" customWidth="1"/>
    <col min="11014" max="11014" width="9.28515625" style="172" customWidth="1"/>
    <col min="11015" max="11015" width="8.42578125" style="172" customWidth="1"/>
    <col min="11016" max="11016" width="7" style="172" customWidth="1"/>
    <col min="11017" max="11017" width="13.42578125" style="172" customWidth="1"/>
    <col min="11018" max="11018" width="13.85546875" style="172" customWidth="1"/>
    <col min="11019" max="11019" width="12.5703125" style="172" customWidth="1"/>
    <col min="11020" max="11020" width="11.85546875" style="172" customWidth="1"/>
    <col min="11021" max="11261" width="9.140625" style="172" customWidth="1"/>
    <col min="11262" max="11262" width="9.28515625" style="172" customWidth="1"/>
    <col min="11263" max="11263" width="11.42578125" style="172" customWidth="1"/>
    <col min="11264" max="11264" width="10.5703125" style="172"/>
    <col min="11265" max="11265" width="10.42578125" style="172" customWidth="1"/>
    <col min="11266" max="11266" width="11.42578125" style="172" customWidth="1"/>
    <col min="11267" max="11267" width="10.5703125" style="172"/>
    <col min="11268" max="11268" width="10.42578125" style="172" customWidth="1"/>
    <col min="11269" max="11269" width="3.7109375" style="172" customWidth="1"/>
    <col min="11270" max="11270" width="9.28515625" style="172" customWidth="1"/>
    <col min="11271" max="11271" width="8.42578125" style="172" customWidth="1"/>
    <col min="11272" max="11272" width="7" style="172" customWidth="1"/>
    <col min="11273" max="11273" width="13.42578125" style="172" customWidth="1"/>
    <col min="11274" max="11274" width="13.85546875" style="172" customWidth="1"/>
    <col min="11275" max="11275" width="12.5703125" style="172" customWidth="1"/>
    <col min="11276" max="11276" width="11.85546875" style="172" customWidth="1"/>
    <col min="11277" max="11517" width="9.140625" style="172" customWidth="1"/>
    <col min="11518" max="11518" width="9.28515625" style="172" customWidth="1"/>
    <col min="11519" max="11519" width="11.42578125" style="172" customWidth="1"/>
    <col min="11520" max="11520" width="10.5703125" style="172"/>
    <col min="11521" max="11521" width="10.42578125" style="172" customWidth="1"/>
    <col min="11522" max="11522" width="11.42578125" style="172" customWidth="1"/>
    <col min="11523" max="11523" width="10.5703125" style="172"/>
    <col min="11524" max="11524" width="10.42578125" style="172" customWidth="1"/>
    <col min="11525" max="11525" width="3.7109375" style="172" customWidth="1"/>
    <col min="11526" max="11526" width="9.28515625" style="172" customWidth="1"/>
    <col min="11527" max="11527" width="8.42578125" style="172" customWidth="1"/>
    <col min="11528" max="11528" width="7" style="172" customWidth="1"/>
    <col min="11529" max="11529" width="13.42578125" style="172" customWidth="1"/>
    <col min="11530" max="11530" width="13.85546875" style="172" customWidth="1"/>
    <col min="11531" max="11531" width="12.5703125" style="172" customWidth="1"/>
    <col min="11532" max="11532" width="11.85546875" style="172" customWidth="1"/>
    <col min="11533" max="11773" width="9.140625" style="172" customWidth="1"/>
    <col min="11774" max="11774" width="9.28515625" style="172" customWidth="1"/>
    <col min="11775" max="11775" width="11.42578125" style="172" customWidth="1"/>
    <col min="11776" max="11776" width="10.5703125" style="172"/>
    <col min="11777" max="11777" width="10.42578125" style="172" customWidth="1"/>
    <col min="11778" max="11778" width="11.42578125" style="172" customWidth="1"/>
    <col min="11779" max="11779" width="10.5703125" style="172"/>
    <col min="11780" max="11780" width="10.42578125" style="172" customWidth="1"/>
    <col min="11781" max="11781" width="3.7109375" style="172" customWidth="1"/>
    <col min="11782" max="11782" width="9.28515625" style="172" customWidth="1"/>
    <col min="11783" max="11783" width="8.42578125" style="172" customWidth="1"/>
    <col min="11784" max="11784" width="7" style="172" customWidth="1"/>
    <col min="11785" max="11785" width="13.42578125" style="172" customWidth="1"/>
    <col min="11786" max="11786" width="13.85546875" style="172" customWidth="1"/>
    <col min="11787" max="11787" width="12.5703125" style="172" customWidth="1"/>
    <col min="11788" max="11788" width="11.85546875" style="172" customWidth="1"/>
    <col min="11789" max="12029" width="9.140625" style="172" customWidth="1"/>
    <col min="12030" max="12030" width="9.28515625" style="172" customWidth="1"/>
    <col min="12031" max="12031" width="11.42578125" style="172" customWidth="1"/>
    <col min="12032" max="12032" width="10.5703125" style="172"/>
    <col min="12033" max="12033" width="10.42578125" style="172" customWidth="1"/>
    <col min="12034" max="12034" width="11.42578125" style="172" customWidth="1"/>
    <col min="12035" max="12035" width="10.5703125" style="172"/>
    <col min="12036" max="12036" width="10.42578125" style="172" customWidth="1"/>
    <col min="12037" max="12037" width="3.7109375" style="172" customWidth="1"/>
    <col min="12038" max="12038" width="9.28515625" style="172" customWidth="1"/>
    <col min="12039" max="12039" width="8.42578125" style="172" customWidth="1"/>
    <col min="12040" max="12040" width="7" style="172" customWidth="1"/>
    <col min="12041" max="12041" width="13.42578125" style="172" customWidth="1"/>
    <col min="12042" max="12042" width="13.85546875" style="172" customWidth="1"/>
    <col min="12043" max="12043" width="12.5703125" style="172" customWidth="1"/>
    <col min="12044" max="12044" width="11.85546875" style="172" customWidth="1"/>
    <col min="12045" max="12285" width="9.140625" style="172" customWidth="1"/>
    <col min="12286" max="12286" width="9.28515625" style="172" customWidth="1"/>
    <col min="12287" max="12287" width="11.42578125" style="172" customWidth="1"/>
    <col min="12288" max="12288" width="10.5703125" style="172"/>
    <col min="12289" max="12289" width="10.42578125" style="172" customWidth="1"/>
    <col min="12290" max="12290" width="11.42578125" style="172" customWidth="1"/>
    <col min="12291" max="12291" width="10.5703125" style="172"/>
    <col min="12292" max="12292" width="10.42578125" style="172" customWidth="1"/>
    <col min="12293" max="12293" width="3.7109375" style="172" customWidth="1"/>
    <col min="12294" max="12294" width="9.28515625" style="172" customWidth="1"/>
    <col min="12295" max="12295" width="8.42578125" style="172" customWidth="1"/>
    <col min="12296" max="12296" width="7" style="172" customWidth="1"/>
    <col min="12297" max="12297" width="13.42578125" style="172" customWidth="1"/>
    <col min="12298" max="12298" width="13.85546875" style="172" customWidth="1"/>
    <col min="12299" max="12299" width="12.5703125" style="172" customWidth="1"/>
    <col min="12300" max="12300" width="11.85546875" style="172" customWidth="1"/>
    <col min="12301" max="12541" width="9.140625" style="172" customWidth="1"/>
    <col min="12542" max="12542" width="9.28515625" style="172" customWidth="1"/>
    <col min="12543" max="12543" width="11.42578125" style="172" customWidth="1"/>
    <col min="12544" max="12544" width="10.5703125" style="172"/>
    <col min="12545" max="12545" width="10.42578125" style="172" customWidth="1"/>
    <col min="12546" max="12546" width="11.42578125" style="172" customWidth="1"/>
    <col min="12547" max="12547" width="10.5703125" style="172"/>
    <col min="12548" max="12548" width="10.42578125" style="172" customWidth="1"/>
    <col min="12549" max="12549" width="3.7109375" style="172" customWidth="1"/>
    <col min="12550" max="12550" width="9.28515625" style="172" customWidth="1"/>
    <col min="12551" max="12551" width="8.42578125" style="172" customWidth="1"/>
    <col min="12552" max="12552" width="7" style="172" customWidth="1"/>
    <col min="12553" max="12553" width="13.42578125" style="172" customWidth="1"/>
    <col min="12554" max="12554" width="13.85546875" style="172" customWidth="1"/>
    <col min="12555" max="12555" width="12.5703125" style="172" customWidth="1"/>
    <col min="12556" max="12556" width="11.85546875" style="172" customWidth="1"/>
    <col min="12557" max="12797" width="9.140625" style="172" customWidth="1"/>
    <col min="12798" max="12798" width="9.28515625" style="172" customWidth="1"/>
    <col min="12799" max="12799" width="11.42578125" style="172" customWidth="1"/>
    <col min="12800" max="12800" width="10.5703125" style="172"/>
    <col min="12801" max="12801" width="10.42578125" style="172" customWidth="1"/>
    <col min="12802" max="12802" width="11.42578125" style="172" customWidth="1"/>
    <col min="12803" max="12803" width="10.5703125" style="172"/>
    <col min="12804" max="12804" width="10.42578125" style="172" customWidth="1"/>
    <col min="12805" max="12805" width="3.7109375" style="172" customWidth="1"/>
    <col min="12806" max="12806" width="9.28515625" style="172" customWidth="1"/>
    <col min="12807" max="12807" width="8.42578125" style="172" customWidth="1"/>
    <col min="12808" max="12808" width="7" style="172" customWidth="1"/>
    <col min="12809" max="12809" width="13.42578125" style="172" customWidth="1"/>
    <col min="12810" max="12810" width="13.85546875" style="172" customWidth="1"/>
    <col min="12811" max="12811" width="12.5703125" style="172" customWidth="1"/>
    <col min="12812" max="12812" width="11.85546875" style="172" customWidth="1"/>
    <col min="12813" max="13053" width="9.140625" style="172" customWidth="1"/>
    <col min="13054" max="13054" width="9.28515625" style="172" customWidth="1"/>
    <col min="13055" max="13055" width="11.42578125" style="172" customWidth="1"/>
    <col min="13056" max="13056" width="10.5703125" style="172"/>
    <col min="13057" max="13057" width="10.42578125" style="172" customWidth="1"/>
    <col min="13058" max="13058" width="11.42578125" style="172" customWidth="1"/>
    <col min="13059" max="13059" width="10.5703125" style="172"/>
    <col min="13060" max="13060" width="10.42578125" style="172" customWidth="1"/>
    <col min="13061" max="13061" width="3.7109375" style="172" customWidth="1"/>
    <col min="13062" max="13062" width="9.28515625" style="172" customWidth="1"/>
    <col min="13063" max="13063" width="8.42578125" style="172" customWidth="1"/>
    <col min="13064" max="13064" width="7" style="172" customWidth="1"/>
    <col min="13065" max="13065" width="13.42578125" style="172" customWidth="1"/>
    <col min="13066" max="13066" width="13.85546875" style="172" customWidth="1"/>
    <col min="13067" max="13067" width="12.5703125" style="172" customWidth="1"/>
    <col min="13068" max="13068" width="11.85546875" style="172" customWidth="1"/>
    <col min="13069" max="13309" width="9.140625" style="172" customWidth="1"/>
    <col min="13310" max="13310" width="9.28515625" style="172" customWidth="1"/>
    <col min="13311" max="13311" width="11.42578125" style="172" customWidth="1"/>
    <col min="13312" max="13312" width="10.5703125" style="172"/>
    <col min="13313" max="13313" width="10.42578125" style="172" customWidth="1"/>
    <col min="13314" max="13314" width="11.42578125" style="172" customWidth="1"/>
    <col min="13315" max="13315" width="10.5703125" style="172"/>
    <col min="13316" max="13316" width="10.42578125" style="172" customWidth="1"/>
    <col min="13317" max="13317" width="3.7109375" style="172" customWidth="1"/>
    <col min="13318" max="13318" width="9.28515625" style="172" customWidth="1"/>
    <col min="13319" max="13319" width="8.42578125" style="172" customWidth="1"/>
    <col min="13320" max="13320" width="7" style="172" customWidth="1"/>
    <col min="13321" max="13321" width="13.42578125" style="172" customWidth="1"/>
    <col min="13322" max="13322" width="13.85546875" style="172" customWidth="1"/>
    <col min="13323" max="13323" width="12.5703125" style="172" customWidth="1"/>
    <col min="13324" max="13324" width="11.85546875" style="172" customWidth="1"/>
    <col min="13325" max="13565" width="9.140625" style="172" customWidth="1"/>
    <col min="13566" max="13566" width="9.28515625" style="172" customWidth="1"/>
    <col min="13567" max="13567" width="11.42578125" style="172" customWidth="1"/>
    <col min="13568" max="13568" width="10.5703125" style="172"/>
    <col min="13569" max="13569" width="10.42578125" style="172" customWidth="1"/>
    <col min="13570" max="13570" width="11.42578125" style="172" customWidth="1"/>
    <col min="13571" max="13571" width="10.5703125" style="172"/>
    <col min="13572" max="13572" width="10.42578125" style="172" customWidth="1"/>
    <col min="13573" max="13573" width="3.7109375" style="172" customWidth="1"/>
    <col min="13574" max="13574" width="9.28515625" style="172" customWidth="1"/>
    <col min="13575" max="13575" width="8.42578125" style="172" customWidth="1"/>
    <col min="13576" max="13576" width="7" style="172" customWidth="1"/>
    <col min="13577" max="13577" width="13.42578125" style="172" customWidth="1"/>
    <col min="13578" max="13578" width="13.85546875" style="172" customWidth="1"/>
    <col min="13579" max="13579" width="12.5703125" style="172" customWidth="1"/>
    <col min="13580" max="13580" width="11.85546875" style="172" customWidth="1"/>
    <col min="13581" max="13821" width="9.140625" style="172" customWidth="1"/>
    <col min="13822" max="13822" width="9.28515625" style="172" customWidth="1"/>
    <col min="13823" max="13823" width="11.42578125" style="172" customWidth="1"/>
    <col min="13824" max="13824" width="10.5703125" style="172"/>
    <col min="13825" max="13825" width="10.42578125" style="172" customWidth="1"/>
    <col min="13826" max="13826" width="11.42578125" style="172" customWidth="1"/>
    <col min="13827" max="13827" width="10.5703125" style="172"/>
    <col min="13828" max="13828" width="10.42578125" style="172" customWidth="1"/>
    <col min="13829" max="13829" width="3.7109375" style="172" customWidth="1"/>
    <col min="13830" max="13830" width="9.28515625" style="172" customWidth="1"/>
    <col min="13831" max="13831" width="8.42578125" style="172" customWidth="1"/>
    <col min="13832" max="13832" width="7" style="172" customWidth="1"/>
    <col min="13833" max="13833" width="13.42578125" style="172" customWidth="1"/>
    <col min="13834" max="13834" width="13.85546875" style="172" customWidth="1"/>
    <col min="13835" max="13835" width="12.5703125" style="172" customWidth="1"/>
    <col min="13836" max="13836" width="11.85546875" style="172" customWidth="1"/>
    <col min="13837" max="14077" width="9.140625" style="172" customWidth="1"/>
    <col min="14078" max="14078" width="9.28515625" style="172" customWidth="1"/>
    <col min="14079" max="14079" width="11.42578125" style="172" customWidth="1"/>
    <col min="14080" max="14080" width="10.5703125" style="172"/>
    <col min="14081" max="14081" width="10.42578125" style="172" customWidth="1"/>
    <col min="14082" max="14082" width="11.42578125" style="172" customWidth="1"/>
    <col min="14083" max="14083" width="10.5703125" style="172"/>
    <col min="14084" max="14084" width="10.42578125" style="172" customWidth="1"/>
    <col min="14085" max="14085" width="3.7109375" style="172" customWidth="1"/>
    <col min="14086" max="14086" width="9.28515625" style="172" customWidth="1"/>
    <col min="14087" max="14087" width="8.42578125" style="172" customWidth="1"/>
    <col min="14088" max="14088" width="7" style="172" customWidth="1"/>
    <col min="14089" max="14089" width="13.42578125" style="172" customWidth="1"/>
    <col min="14090" max="14090" width="13.85546875" style="172" customWidth="1"/>
    <col min="14091" max="14091" width="12.5703125" style="172" customWidth="1"/>
    <col min="14092" max="14092" width="11.85546875" style="172" customWidth="1"/>
    <col min="14093" max="14333" width="9.140625" style="172" customWidth="1"/>
    <col min="14334" max="14334" width="9.28515625" style="172" customWidth="1"/>
    <col min="14335" max="14335" width="11.42578125" style="172" customWidth="1"/>
    <col min="14336" max="14336" width="10.5703125" style="172"/>
    <col min="14337" max="14337" width="10.42578125" style="172" customWidth="1"/>
    <col min="14338" max="14338" width="11.42578125" style="172" customWidth="1"/>
    <col min="14339" max="14339" width="10.5703125" style="172"/>
    <col min="14340" max="14340" width="10.42578125" style="172" customWidth="1"/>
    <col min="14341" max="14341" width="3.7109375" style="172" customWidth="1"/>
    <col min="14342" max="14342" width="9.28515625" style="172" customWidth="1"/>
    <col min="14343" max="14343" width="8.42578125" style="172" customWidth="1"/>
    <col min="14344" max="14344" width="7" style="172" customWidth="1"/>
    <col min="14345" max="14345" width="13.42578125" style="172" customWidth="1"/>
    <col min="14346" max="14346" width="13.85546875" style="172" customWidth="1"/>
    <col min="14347" max="14347" width="12.5703125" style="172" customWidth="1"/>
    <col min="14348" max="14348" width="11.85546875" style="172" customWidth="1"/>
    <col min="14349" max="14589" width="9.140625" style="172" customWidth="1"/>
    <col min="14590" max="14590" width="9.28515625" style="172" customWidth="1"/>
    <col min="14591" max="14591" width="11.42578125" style="172" customWidth="1"/>
    <col min="14592" max="14592" width="10.5703125" style="172"/>
    <col min="14593" max="14593" width="10.42578125" style="172" customWidth="1"/>
    <col min="14594" max="14594" width="11.42578125" style="172" customWidth="1"/>
    <col min="14595" max="14595" width="10.5703125" style="172"/>
    <col min="14596" max="14596" width="10.42578125" style="172" customWidth="1"/>
    <col min="14597" max="14597" width="3.7109375" style="172" customWidth="1"/>
    <col min="14598" max="14598" width="9.28515625" style="172" customWidth="1"/>
    <col min="14599" max="14599" width="8.42578125" style="172" customWidth="1"/>
    <col min="14600" max="14600" width="7" style="172" customWidth="1"/>
    <col min="14601" max="14601" width="13.42578125" style="172" customWidth="1"/>
    <col min="14602" max="14602" width="13.85546875" style="172" customWidth="1"/>
    <col min="14603" max="14603" width="12.5703125" style="172" customWidth="1"/>
    <col min="14604" max="14604" width="11.85546875" style="172" customWidth="1"/>
    <col min="14605" max="14845" width="9.140625" style="172" customWidth="1"/>
    <col min="14846" max="14846" width="9.28515625" style="172" customWidth="1"/>
    <col min="14847" max="14847" width="11.42578125" style="172" customWidth="1"/>
    <col min="14848" max="14848" width="10.5703125" style="172"/>
    <col min="14849" max="14849" width="10.42578125" style="172" customWidth="1"/>
    <col min="14850" max="14850" width="11.42578125" style="172" customWidth="1"/>
    <col min="14851" max="14851" width="10.5703125" style="172"/>
    <col min="14852" max="14852" width="10.42578125" style="172" customWidth="1"/>
    <col min="14853" max="14853" width="3.7109375" style="172" customWidth="1"/>
    <col min="14854" max="14854" width="9.28515625" style="172" customWidth="1"/>
    <col min="14855" max="14855" width="8.42578125" style="172" customWidth="1"/>
    <col min="14856" max="14856" width="7" style="172" customWidth="1"/>
    <col min="14857" max="14857" width="13.42578125" style="172" customWidth="1"/>
    <col min="14858" max="14858" width="13.85546875" style="172" customWidth="1"/>
    <col min="14859" max="14859" width="12.5703125" style="172" customWidth="1"/>
    <col min="14860" max="14860" width="11.85546875" style="172" customWidth="1"/>
    <col min="14861" max="15101" width="9.140625" style="172" customWidth="1"/>
    <col min="15102" max="15102" width="9.28515625" style="172" customWidth="1"/>
    <col min="15103" max="15103" width="11.42578125" style="172" customWidth="1"/>
    <col min="15104" max="15104" width="10.5703125" style="172"/>
    <col min="15105" max="15105" width="10.42578125" style="172" customWidth="1"/>
    <col min="15106" max="15106" width="11.42578125" style="172" customWidth="1"/>
    <col min="15107" max="15107" width="10.5703125" style="172"/>
    <col min="15108" max="15108" width="10.42578125" style="172" customWidth="1"/>
    <col min="15109" max="15109" width="3.7109375" style="172" customWidth="1"/>
    <col min="15110" max="15110" width="9.28515625" style="172" customWidth="1"/>
    <col min="15111" max="15111" width="8.42578125" style="172" customWidth="1"/>
    <col min="15112" max="15112" width="7" style="172" customWidth="1"/>
    <col min="15113" max="15113" width="13.42578125" style="172" customWidth="1"/>
    <col min="15114" max="15114" width="13.85546875" style="172" customWidth="1"/>
    <col min="15115" max="15115" width="12.5703125" style="172" customWidth="1"/>
    <col min="15116" max="15116" width="11.85546875" style="172" customWidth="1"/>
    <col min="15117" max="15357" width="9.140625" style="172" customWidth="1"/>
    <col min="15358" max="15358" width="9.28515625" style="172" customWidth="1"/>
    <col min="15359" max="15359" width="11.42578125" style="172" customWidth="1"/>
    <col min="15360" max="15360" width="10.5703125" style="172"/>
    <col min="15361" max="15361" width="10.42578125" style="172" customWidth="1"/>
    <col min="15362" max="15362" width="11.42578125" style="172" customWidth="1"/>
    <col min="15363" max="15363" width="10.5703125" style="172"/>
    <col min="15364" max="15364" width="10.42578125" style="172" customWidth="1"/>
    <col min="15365" max="15365" width="3.7109375" style="172" customWidth="1"/>
    <col min="15366" max="15366" width="9.28515625" style="172" customWidth="1"/>
    <col min="15367" max="15367" width="8.42578125" style="172" customWidth="1"/>
    <col min="15368" max="15368" width="7" style="172" customWidth="1"/>
    <col min="15369" max="15369" width="13.42578125" style="172" customWidth="1"/>
    <col min="15370" max="15370" width="13.85546875" style="172" customWidth="1"/>
    <col min="15371" max="15371" width="12.5703125" style="172" customWidth="1"/>
    <col min="15372" max="15372" width="11.85546875" style="172" customWidth="1"/>
    <col min="15373" max="15613" width="9.140625" style="172" customWidth="1"/>
    <col min="15614" max="15614" width="9.28515625" style="172" customWidth="1"/>
    <col min="15615" max="15615" width="11.42578125" style="172" customWidth="1"/>
    <col min="15616" max="15616" width="10.5703125" style="172"/>
    <col min="15617" max="15617" width="10.42578125" style="172" customWidth="1"/>
    <col min="15618" max="15618" width="11.42578125" style="172" customWidth="1"/>
    <col min="15619" max="15619" width="10.5703125" style="172"/>
    <col min="15620" max="15620" width="10.42578125" style="172" customWidth="1"/>
    <col min="15621" max="15621" width="3.7109375" style="172" customWidth="1"/>
    <col min="15622" max="15622" width="9.28515625" style="172" customWidth="1"/>
    <col min="15623" max="15623" width="8.42578125" style="172" customWidth="1"/>
    <col min="15624" max="15624" width="7" style="172" customWidth="1"/>
    <col min="15625" max="15625" width="13.42578125" style="172" customWidth="1"/>
    <col min="15626" max="15626" width="13.85546875" style="172" customWidth="1"/>
    <col min="15627" max="15627" width="12.5703125" style="172" customWidth="1"/>
    <col min="15628" max="15628" width="11.85546875" style="172" customWidth="1"/>
    <col min="15629" max="15869" width="9.140625" style="172" customWidth="1"/>
    <col min="15870" max="15870" width="9.28515625" style="172" customWidth="1"/>
    <col min="15871" max="15871" width="11.42578125" style="172" customWidth="1"/>
    <col min="15872" max="15872" width="10.5703125" style="172"/>
    <col min="15873" max="15873" width="10.42578125" style="172" customWidth="1"/>
    <col min="15874" max="15874" width="11.42578125" style="172" customWidth="1"/>
    <col min="15875" max="15875" width="10.5703125" style="172"/>
    <col min="15876" max="15876" width="10.42578125" style="172" customWidth="1"/>
    <col min="15877" max="15877" width="3.7109375" style="172" customWidth="1"/>
    <col min="15878" max="15878" width="9.28515625" style="172" customWidth="1"/>
    <col min="15879" max="15879" width="8.42578125" style="172" customWidth="1"/>
    <col min="15880" max="15880" width="7" style="172" customWidth="1"/>
    <col min="15881" max="15881" width="13.42578125" style="172" customWidth="1"/>
    <col min="15882" max="15882" width="13.85546875" style="172" customWidth="1"/>
    <col min="15883" max="15883" width="12.5703125" style="172" customWidth="1"/>
    <col min="15884" max="15884" width="11.85546875" style="172" customWidth="1"/>
    <col min="15885" max="16125" width="9.140625" style="172" customWidth="1"/>
    <col min="16126" max="16126" width="9.28515625" style="172" customWidth="1"/>
    <col min="16127" max="16127" width="11.42578125" style="172" customWidth="1"/>
    <col min="16128" max="16128" width="10.5703125" style="172"/>
    <col min="16129" max="16129" width="10.42578125" style="172" customWidth="1"/>
    <col min="16130" max="16130" width="11.42578125" style="172" customWidth="1"/>
    <col min="16131" max="16131" width="10.5703125" style="172"/>
    <col min="16132" max="16132" width="10.42578125" style="172" customWidth="1"/>
    <col min="16133" max="16133" width="3.7109375" style="172" customWidth="1"/>
    <col min="16134" max="16134" width="9.28515625" style="172" customWidth="1"/>
    <col min="16135" max="16135" width="8.42578125" style="172" customWidth="1"/>
    <col min="16136" max="16136" width="7" style="172" customWidth="1"/>
    <col min="16137" max="16137" width="13.42578125" style="172" customWidth="1"/>
    <col min="16138" max="16138" width="13.85546875" style="172" customWidth="1"/>
    <col min="16139" max="16139" width="12.5703125" style="172" customWidth="1"/>
    <col min="16140" max="16140" width="11.85546875" style="172" customWidth="1"/>
    <col min="16141" max="16381" width="9.140625" style="172" customWidth="1"/>
    <col min="16382" max="16382" width="9.28515625" style="172" customWidth="1"/>
    <col min="16383" max="16383" width="11.42578125" style="172" customWidth="1"/>
    <col min="16384" max="16384" width="10.5703125" style="172"/>
  </cols>
  <sheetData>
    <row r="1" spans="1:12" ht="18" x14ac:dyDescent="0.25">
      <c r="A1" s="163"/>
      <c r="B1" s="163"/>
      <c r="C1" s="164"/>
      <c r="D1" s="166" t="s">
        <v>77</v>
      </c>
      <c r="F1" s="167"/>
      <c r="G1" s="168"/>
      <c r="H1" s="274"/>
      <c r="I1" s="316"/>
      <c r="J1" s="170"/>
      <c r="K1" s="170" t="s">
        <v>32</v>
      </c>
      <c r="L1" s="167"/>
    </row>
    <row r="2" spans="1:12" ht="15.75" x14ac:dyDescent="0.25">
      <c r="A2" s="163"/>
      <c r="B2" s="275">
        <v>46123</v>
      </c>
      <c r="C2" s="164"/>
      <c r="D2" s="519" t="s">
        <v>111</v>
      </c>
      <c r="E2" s="520"/>
      <c r="F2" s="520"/>
      <c r="G2" s="520"/>
      <c r="H2" s="521"/>
      <c r="J2" s="178"/>
      <c r="K2" s="179"/>
      <c r="L2" s="179"/>
    </row>
    <row r="3" spans="1:12" x14ac:dyDescent="0.2">
      <c r="A3" s="163"/>
      <c r="B3" s="163"/>
      <c r="C3" s="164"/>
      <c r="D3" s="197"/>
      <c r="E3" s="198"/>
      <c r="F3" s="197"/>
      <c r="G3" s="197"/>
      <c r="H3" s="276"/>
      <c r="I3" s="318"/>
      <c r="J3" s="163"/>
      <c r="K3" s="163"/>
      <c r="L3" s="163"/>
    </row>
    <row r="4" spans="1:12" ht="15" customHeight="1" x14ac:dyDescent="0.2">
      <c r="A4" s="163"/>
      <c r="B4" s="197"/>
      <c r="C4" s="199"/>
      <c r="D4" s="200"/>
      <c r="E4" s="277">
        <v>1</v>
      </c>
      <c r="F4" s="259" t="s">
        <v>112</v>
      </c>
      <c r="G4" s="259" t="s">
        <v>113</v>
      </c>
      <c r="H4" s="259" t="s">
        <v>68</v>
      </c>
      <c r="I4" s="320"/>
      <c r="J4" s="320"/>
      <c r="K4" s="320"/>
      <c r="L4" s="320"/>
    </row>
    <row r="5" spans="1:12" ht="15" customHeight="1" x14ac:dyDescent="0.2">
      <c r="A5" s="332"/>
      <c r="B5" s="332"/>
      <c r="C5" s="319"/>
      <c r="D5" s="355"/>
      <c r="E5" s="278"/>
      <c r="F5" s="330"/>
      <c r="G5" s="330"/>
      <c r="H5" s="331"/>
      <c r="I5" s="313" t="s">
        <v>112</v>
      </c>
      <c r="J5" s="332"/>
      <c r="K5" s="332"/>
      <c r="L5" s="332"/>
    </row>
    <row r="6" spans="1:12" ht="15" customHeight="1" x14ac:dyDescent="0.2">
      <c r="A6" s="332"/>
      <c r="B6" s="332"/>
      <c r="C6" s="356"/>
      <c r="D6" s="332"/>
      <c r="E6" s="279" t="s">
        <v>79</v>
      </c>
      <c r="F6" s="269" t="s">
        <v>38</v>
      </c>
      <c r="G6" s="269"/>
      <c r="H6" s="270"/>
      <c r="I6" s="321"/>
      <c r="J6" s="333"/>
      <c r="K6" s="334"/>
      <c r="L6" s="332"/>
    </row>
    <row r="7" spans="1:12" ht="15" customHeight="1" x14ac:dyDescent="0.2">
      <c r="A7" s="332"/>
      <c r="B7" s="332"/>
      <c r="C7" s="357" t="s">
        <v>114</v>
      </c>
      <c r="D7" s="348"/>
      <c r="E7" s="280"/>
      <c r="F7" s="266"/>
      <c r="G7" s="266"/>
      <c r="H7" s="266"/>
      <c r="I7" s="322"/>
      <c r="J7" s="328" t="s">
        <v>112</v>
      </c>
      <c r="K7" s="334"/>
      <c r="L7" s="332"/>
    </row>
    <row r="8" spans="1:12" ht="15" customHeight="1" x14ac:dyDescent="0.2">
      <c r="A8" s="332"/>
      <c r="B8" s="358"/>
      <c r="C8" s="359"/>
      <c r="D8" s="332"/>
      <c r="E8" s="280" t="s">
        <v>80</v>
      </c>
      <c r="F8" s="259" t="s">
        <v>38</v>
      </c>
      <c r="G8" s="335"/>
      <c r="H8" s="335"/>
      <c r="I8" s="321"/>
      <c r="J8" s="336" t="s">
        <v>236</v>
      </c>
      <c r="K8" s="333"/>
      <c r="L8" s="332"/>
    </row>
    <row r="9" spans="1:12" ht="15" customHeight="1" x14ac:dyDescent="0.2">
      <c r="A9" s="332"/>
      <c r="B9" s="358"/>
      <c r="C9" s="356"/>
      <c r="D9" s="360"/>
      <c r="E9" s="282"/>
      <c r="F9" s="337"/>
      <c r="G9" s="330"/>
      <c r="H9" s="331"/>
      <c r="I9" s="314" t="s">
        <v>114</v>
      </c>
      <c r="J9" s="338"/>
      <c r="K9" s="334"/>
      <c r="L9" s="332"/>
    </row>
    <row r="10" spans="1:12" ht="15" customHeight="1" x14ac:dyDescent="0.2">
      <c r="A10" s="332"/>
      <c r="B10" s="358"/>
      <c r="C10" s="319"/>
      <c r="D10" s="332"/>
      <c r="E10" s="283" t="s">
        <v>81</v>
      </c>
      <c r="F10" s="269" t="s">
        <v>114</v>
      </c>
      <c r="G10" s="269" t="s">
        <v>115</v>
      </c>
      <c r="H10" s="270" t="s">
        <v>63</v>
      </c>
      <c r="J10" s="335"/>
      <c r="K10" s="339"/>
      <c r="L10" s="332"/>
    </row>
    <row r="11" spans="1:12" ht="15" customHeight="1" x14ac:dyDescent="0.2">
      <c r="A11" s="332"/>
      <c r="B11" s="361" t="s">
        <v>119</v>
      </c>
      <c r="C11" s="347"/>
      <c r="D11" s="332"/>
      <c r="E11" s="280"/>
      <c r="F11" s="340"/>
      <c r="G11" s="340"/>
      <c r="H11" s="341"/>
      <c r="I11" s="321"/>
      <c r="J11" s="322"/>
      <c r="K11" s="328" t="s">
        <v>112</v>
      </c>
      <c r="L11" s="332"/>
    </row>
    <row r="12" spans="1:12" ht="15" customHeight="1" x14ac:dyDescent="0.2">
      <c r="A12" s="358"/>
      <c r="B12" s="356" t="s">
        <v>237</v>
      </c>
      <c r="C12" s="319"/>
      <c r="D12" s="332"/>
      <c r="E12" s="280" t="s">
        <v>82</v>
      </c>
      <c r="F12" s="271" t="s">
        <v>116</v>
      </c>
      <c r="G12" s="271" t="s">
        <v>117</v>
      </c>
      <c r="H12" s="271" t="s">
        <v>118</v>
      </c>
      <c r="I12" s="321"/>
      <c r="J12" s="322"/>
      <c r="K12" s="323" t="s">
        <v>236</v>
      </c>
      <c r="L12" s="332"/>
    </row>
    <row r="13" spans="1:12" ht="15" customHeight="1" x14ac:dyDescent="0.2">
      <c r="A13" s="358"/>
      <c r="B13" s="356"/>
      <c r="C13" s="319"/>
      <c r="D13" s="353" t="s">
        <v>119</v>
      </c>
      <c r="E13" s="278"/>
      <c r="F13" s="330"/>
      <c r="G13" s="330"/>
      <c r="H13" s="331"/>
      <c r="I13" s="311" t="s">
        <v>116</v>
      </c>
      <c r="J13" s="322"/>
      <c r="K13" s="322"/>
      <c r="L13" s="332"/>
    </row>
    <row r="14" spans="1:12" ht="15" customHeight="1" x14ac:dyDescent="0.2">
      <c r="A14" s="358"/>
      <c r="B14" s="356"/>
      <c r="C14" s="356"/>
      <c r="D14" s="319"/>
      <c r="E14" s="279" t="s">
        <v>83</v>
      </c>
      <c r="F14" s="272" t="s">
        <v>119</v>
      </c>
      <c r="G14" s="272" t="s">
        <v>120</v>
      </c>
      <c r="H14" s="273" t="s">
        <v>121</v>
      </c>
      <c r="I14" s="323" t="s">
        <v>237</v>
      </c>
      <c r="J14" s="338"/>
      <c r="K14" s="322"/>
      <c r="L14" s="332"/>
    </row>
    <row r="15" spans="1:12" ht="15" customHeight="1" x14ac:dyDescent="0.2">
      <c r="A15" s="358"/>
      <c r="B15" s="356"/>
      <c r="C15" s="361" t="s">
        <v>119</v>
      </c>
      <c r="D15" s="347"/>
      <c r="E15" s="280"/>
      <c r="F15" s="340"/>
      <c r="G15" s="340"/>
      <c r="H15" s="341"/>
      <c r="I15" s="322"/>
      <c r="J15" s="328" t="s">
        <v>122</v>
      </c>
      <c r="K15" s="338"/>
      <c r="L15" s="332"/>
    </row>
    <row r="16" spans="1:12" ht="15" customHeight="1" x14ac:dyDescent="0.2">
      <c r="A16" s="358"/>
      <c r="B16" s="319"/>
      <c r="C16" s="359"/>
      <c r="D16" s="319"/>
      <c r="E16" s="280" t="s">
        <v>84</v>
      </c>
      <c r="F16" s="259" t="s">
        <v>38</v>
      </c>
      <c r="G16" s="259"/>
      <c r="H16" s="259"/>
      <c r="I16" s="321"/>
      <c r="J16" s="336" t="s">
        <v>238</v>
      </c>
      <c r="K16" s="321"/>
      <c r="L16" s="342"/>
    </row>
    <row r="17" spans="1:12" ht="15" customHeight="1" thickBot="1" x14ac:dyDescent="0.25">
      <c r="A17" s="332"/>
      <c r="B17" s="345"/>
      <c r="C17" s="356"/>
      <c r="D17" s="360"/>
      <c r="E17" s="278"/>
      <c r="F17" s="343"/>
      <c r="G17" s="343"/>
      <c r="H17" s="344"/>
      <c r="I17" s="312" t="s">
        <v>122</v>
      </c>
      <c r="J17" s="345"/>
      <c r="K17" s="322"/>
      <c r="L17" s="332"/>
    </row>
    <row r="18" spans="1:12" ht="15" customHeight="1" x14ac:dyDescent="0.25">
      <c r="A18" s="362" t="s">
        <v>242</v>
      </c>
      <c r="B18" s="354"/>
      <c r="C18" s="319"/>
      <c r="D18" s="319"/>
      <c r="E18" s="279" t="s">
        <v>85</v>
      </c>
      <c r="F18" s="272" t="s">
        <v>122</v>
      </c>
      <c r="G18" s="272" t="s">
        <v>123</v>
      </c>
      <c r="H18" s="273" t="s">
        <v>124</v>
      </c>
      <c r="I18" s="324"/>
      <c r="J18" s="319"/>
      <c r="K18" s="346"/>
      <c r="L18" s="325" t="s">
        <v>293</v>
      </c>
    </row>
    <row r="19" spans="1:12" ht="15" customHeight="1" thickBot="1" x14ac:dyDescent="0.3">
      <c r="A19" s="326">
        <v>42</v>
      </c>
      <c r="B19" s="321"/>
      <c r="C19" s="319"/>
      <c r="D19" s="319"/>
      <c r="E19" s="284"/>
      <c r="F19" s="340"/>
      <c r="G19" s="340"/>
      <c r="H19" s="341"/>
      <c r="I19" s="319"/>
      <c r="J19" s="319"/>
      <c r="K19" s="321"/>
      <c r="L19" s="326">
        <v>40</v>
      </c>
    </row>
    <row r="20" spans="1:12" ht="15" customHeight="1" x14ac:dyDescent="0.2">
      <c r="A20" s="332"/>
      <c r="B20" s="345"/>
      <c r="C20" s="319"/>
      <c r="D20" s="319"/>
      <c r="E20" s="280" t="s">
        <v>86</v>
      </c>
      <c r="F20" s="266" t="s">
        <v>125</v>
      </c>
      <c r="G20" s="266" t="s">
        <v>126</v>
      </c>
      <c r="H20" s="266" t="s">
        <v>121</v>
      </c>
      <c r="I20" s="319"/>
      <c r="J20" s="319"/>
      <c r="K20" s="319"/>
      <c r="L20" s="347"/>
    </row>
    <row r="21" spans="1:12" ht="15" customHeight="1" x14ac:dyDescent="0.2">
      <c r="A21" s="332"/>
      <c r="B21" s="347"/>
      <c r="C21" s="319"/>
      <c r="D21" s="363"/>
      <c r="E21" s="282"/>
      <c r="F21" s="330"/>
      <c r="G21" s="330"/>
      <c r="H21" s="331"/>
      <c r="I21" s="315" t="s">
        <v>125</v>
      </c>
      <c r="J21" s="319"/>
      <c r="K21" s="319"/>
      <c r="L21" s="348"/>
    </row>
    <row r="22" spans="1:12" ht="15" customHeight="1" x14ac:dyDescent="0.2">
      <c r="A22" s="358"/>
      <c r="B22" s="319"/>
      <c r="C22" s="356"/>
      <c r="D22" s="319"/>
      <c r="E22" s="279" t="s">
        <v>87</v>
      </c>
      <c r="F22" s="269" t="s">
        <v>38</v>
      </c>
      <c r="G22" s="269"/>
      <c r="H22" s="270"/>
      <c r="I22" s="323"/>
      <c r="J22" s="345"/>
      <c r="K22" s="321"/>
      <c r="L22" s="348"/>
    </row>
    <row r="23" spans="1:12" ht="15" customHeight="1" x14ac:dyDescent="0.2">
      <c r="A23" s="358"/>
      <c r="B23" s="319"/>
      <c r="C23" s="363" t="s">
        <v>127</v>
      </c>
      <c r="D23" s="347"/>
      <c r="E23" s="280"/>
      <c r="F23" s="332"/>
      <c r="G23" s="340"/>
      <c r="H23" s="341"/>
      <c r="I23" s="322"/>
      <c r="J23" s="328" t="s">
        <v>125</v>
      </c>
      <c r="K23" s="321"/>
      <c r="L23" s="348"/>
    </row>
    <row r="24" spans="1:12" ht="15" customHeight="1" x14ac:dyDescent="0.2">
      <c r="A24" s="358"/>
      <c r="B24" s="356"/>
      <c r="C24" s="359"/>
      <c r="D24" s="319"/>
      <c r="E24" s="280" t="s">
        <v>88</v>
      </c>
      <c r="F24" s="259" t="s">
        <v>127</v>
      </c>
      <c r="G24" s="259" t="s">
        <v>128</v>
      </c>
      <c r="H24" s="259" t="s">
        <v>129</v>
      </c>
      <c r="I24" s="321"/>
      <c r="J24" s="349" t="s">
        <v>240</v>
      </c>
      <c r="K24" s="322"/>
      <c r="L24" s="332"/>
    </row>
    <row r="25" spans="1:12" ht="15" customHeight="1" x14ac:dyDescent="0.2">
      <c r="A25" s="358"/>
      <c r="B25" s="356"/>
      <c r="C25" s="356"/>
      <c r="D25" s="361" t="s">
        <v>127</v>
      </c>
      <c r="E25" s="278"/>
      <c r="F25" s="337"/>
      <c r="G25" s="330"/>
      <c r="H25" s="331"/>
      <c r="I25" s="311" t="s">
        <v>130</v>
      </c>
      <c r="J25" s="338"/>
      <c r="K25" s="322"/>
      <c r="L25" s="332"/>
    </row>
    <row r="26" spans="1:12" ht="15" customHeight="1" x14ac:dyDescent="0.2">
      <c r="A26" s="358"/>
      <c r="B26" s="356"/>
      <c r="C26" s="319"/>
      <c r="D26" s="319"/>
      <c r="E26" s="279" t="s">
        <v>89</v>
      </c>
      <c r="F26" s="272" t="s">
        <v>130</v>
      </c>
      <c r="G26" s="272" t="s">
        <v>131</v>
      </c>
      <c r="H26" s="273" t="s">
        <v>63</v>
      </c>
      <c r="I26" s="327" t="s">
        <v>239</v>
      </c>
      <c r="J26" s="322"/>
      <c r="K26" s="322"/>
      <c r="L26" s="332"/>
    </row>
    <row r="27" spans="1:12" ht="15" customHeight="1" x14ac:dyDescent="0.2">
      <c r="A27" s="358"/>
      <c r="B27" s="361" t="s">
        <v>132</v>
      </c>
      <c r="C27" s="347"/>
      <c r="D27" s="319"/>
      <c r="E27" s="280"/>
      <c r="F27" s="340"/>
      <c r="G27" s="340"/>
      <c r="H27" s="341"/>
      <c r="I27" s="321"/>
      <c r="J27" s="322"/>
      <c r="K27" s="328" t="s">
        <v>136</v>
      </c>
      <c r="L27" s="348"/>
    </row>
    <row r="28" spans="1:12" ht="15" customHeight="1" x14ac:dyDescent="0.2">
      <c r="A28" s="332"/>
      <c r="B28" s="356" t="s">
        <v>241</v>
      </c>
      <c r="C28" s="319"/>
      <c r="D28" s="319"/>
      <c r="E28" s="280" t="s">
        <v>90</v>
      </c>
      <c r="F28" s="266" t="s">
        <v>132</v>
      </c>
      <c r="G28" s="266" t="s">
        <v>133</v>
      </c>
      <c r="H28" s="266" t="s">
        <v>129</v>
      </c>
      <c r="I28" s="321"/>
      <c r="J28" s="322"/>
      <c r="K28" s="321" t="s">
        <v>237</v>
      </c>
      <c r="L28" s="332"/>
    </row>
    <row r="29" spans="1:12" ht="15" customHeight="1" x14ac:dyDescent="0.2">
      <c r="A29" s="332"/>
      <c r="B29" s="358"/>
      <c r="C29" s="319"/>
      <c r="D29" s="363" t="s">
        <v>132</v>
      </c>
      <c r="E29" s="278"/>
      <c r="F29" s="330"/>
      <c r="G29" s="330"/>
      <c r="H29" s="331"/>
      <c r="I29" s="328" t="s">
        <v>134</v>
      </c>
      <c r="J29" s="322"/>
      <c r="K29" s="334"/>
      <c r="L29" s="332"/>
    </row>
    <row r="30" spans="1:12" ht="15" customHeight="1" x14ac:dyDescent="0.2">
      <c r="A30" s="332"/>
      <c r="B30" s="358"/>
      <c r="C30" s="356"/>
      <c r="D30" s="319"/>
      <c r="E30" s="279" t="s">
        <v>91</v>
      </c>
      <c r="F30" s="269" t="s">
        <v>134</v>
      </c>
      <c r="G30" s="269" t="s">
        <v>135</v>
      </c>
      <c r="H30" s="270" t="s">
        <v>68</v>
      </c>
      <c r="I30" s="323" t="s">
        <v>241</v>
      </c>
      <c r="J30" s="338"/>
      <c r="K30" s="334"/>
      <c r="L30" s="332"/>
    </row>
    <row r="31" spans="1:12" ht="15" customHeight="1" x14ac:dyDescent="0.2">
      <c r="A31" s="332"/>
      <c r="B31" s="358"/>
      <c r="C31" s="361" t="s">
        <v>132</v>
      </c>
      <c r="D31" s="347"/>
      <c r="E31" s="280"/>
      <c r="F31" s="340"/>
      <c r="G31" s="340"/>
      <c r="H31" s="341"/>
      <c r="I31" s="322"/>
      <c r="J31" s="328" t="s">
        <v>136</v>
      </c>
      <c r="K31" s="333"/>
      <c r="L31" s="350"/>
    </row>
    <row r="32" spans="1:12" ht="15" customHeight="1" x14ac:dyDescent="0.2">
      <c r="A32" s="332"/>
      <c r="B32" s="332"/>
      <c r="C32" s="359"/>
      <c r="D32" s="319"/>
      <c r="E32" s="280" t="s">
        <v>92</v>
      </c>
      <c r="F32" s="266" t="s">
        <v>38</v>
      </c>
      <c r="G32" s="266"/>
      <c r="H32" s="266"/>
      <c r="I32" s="321"/>
      <c r="J32" s="345" t="s">
        <v>239</v>
      </c>
      <c r="K32" s="334"/>
      <c r="L32" s="350"/>
    </row>
    <row r="33" spans="1:12" ht="15" customHeight="1" x14ac:dyDescent="0.2">
      <c r="A33" s="332"/>
      <c r="B33" s="332"/>
      <c r="C33" s="356"/>
      <c r="D33" s="361"/>
      <c r="E33" s="278"/>
      <c r="F33" s="330"/>
      <c r="G33" s="330"/>
      <c r="H33" s="331"/>
      <c r="I33" s="314" t="s">
        <v>136</v>
      </c>
      <c r="J33" s="345"/>
      <c r="K33" s="334"/>
      <c r="L33" s="350"/>
    </row>
    <row r="34" spans="1:12" ht="15" customHeight="1" x14ac:dyDescent="0.2">
      <c r="A34" s="202"/>
      <c r="B34" s="203"/>
      <c r="C34" s="204"/>
      <c r="D34" s="204"/>
      <c r="E34" s="279" t="s">
        <v>93</v>
      </c>
      <c r="F34" s="269" t="s">
        <v>136</v>
      </c>
      <c r="G34" s="269" t="s">
        <v>137</v>
      </c>
      <c r="H34" s="270" t="s">
        <v>121</v>
      </c>
      <c r="I34" s="327"/>
      <c r="J34" s="334"/>
      <c r="K34" s="334"/>
      <c r="L34" s="350"/>
    </row>
    <row r="35" spans="1:12" ht="14.25" customHeight="1" x14ac:dyDescent="0.2">
      <c r="B35" s="163"/>
      <c r="C35" s="164"/>
      <c r="D35" s="197"/>
      <c r="E35" s="250"/>
      <c r="F35" s="351"/>
      <c r="G35" s="351"/>
      <c r="H35" s="352"/>
      <c r="I35" s="329"/>
      <c r="J35" s="329"/>
      <c r="K35" s="329"/>
      <c r="L35" s="335"/>
    </row>
    <row r="36" spans="1:12" x14ac:dyDescent="0.2">
      <c r="F36" s="335"/>
      <c r="G36" s="335"/>
      <c r="H36" s="335"/>
      <c r="J36" s="335"/>
      <c r="K36" s="335"/>
      <c r="L36" s="335"/>
    </row>
  </sheetData>
  <mergeCells count="1">
    <mergeCell ref="D2:H2"/>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4"/>
  <sheetViews>
    <sheetView zoomScale="85" workbookViewId="0">
      <selection activeCell="N21" sqref="N21"/>
    </sheetView>
  </sheetViews>
  <sheetFormatPr defaultColWidth="9.140625" defaultRowHeight="15" x14ac:dyDescent="0.25"/>
  <cols>
    <col min="1" max="1" width="5.85546875" style="94" customWidth="1"/>
    <col min="2" max="2" width="5.7109375" style="84" customWidth="1"/>
    <col min="3" max="3" width="14.42578125" style="84" customWidth="1"/>
    <col min="4" max="4" width="9.140625" style="84" customWidth="1"/>
    <col min="5" max="5" width="10.85546875" style="84" customWidth="1"/>
    <col min="6" max="6" width="14.28515625" style="87" customWidth="1"/>
    <col min="7" max="7" width="13.28515625" style="113" customWidth="1"/>
    <col min="8" max="8" width="12.42578125" style="113" customWidth="1"/>
    <col min="9" max="9" width="11.42578125" style="84" customWidth="1"/>
    <col min="10" max="10" width="9.140625" style="84"/>
    <col min="11" max="11" width="8.85546875" style="92" customWidth="1"/>
    <col min="12" max="21" width="9.140625" style="93"/>
    <col min="22" max="22" width="9.140625" style="133"/>
    <col min="23" max="26" width="9.140625" style="93"/>
    <col min="27" max="256" width="9.140625" style="130"/>
    <col min="257" max="257" width="5.85546875" style="130" customWidth="1"/>
    <col min="258" max="258" width="5.7109375" style="130" customWidth="1"/>
    <col min="259" max="259" width="12.28515625" style="130" customWidth="1"/>
    <col min="260" max="260" width="8.28515625" style="130" customWidth="1"/>
    <col min="261" max="261" width="10.85546875" style="130" customWidth="1"/>
    <col min="262" max="262" width="14.28515625" style="130" customWidth="1"/>
    <col min="263" max="263" width="13.28515625" style="130" customWidth="1"/>
    <col min="264" max="264" width="12.42578125" style="130" customWidth="1"/>
    <col min="265" max="265" width="11.42578125" style="130" customWidth="1"/>
    <col min="266" max="266" width="9.140625" style="130"/>
    <col min="267" max="267" width="8.85546875" style="130" customWidth="1"/>
    <col min="268" max="512" width="9.140625" style="130"/>
    <col min="513" max="513" width="5.85546875" style="130" customWidth="1"/>
    <col min="514" max="514" width="5.7109375" style="130" customWidth="1"/>
    <col min="515" max="515" width="12.28515625" style="130" customWidth="1"/>
    <col min="516" max="516" width="8.28515625" style="130" customWidth="1"/>
    <col min="517" max="517" width="10.85546875" style="130" customWidth="1"/>
    <col min="518" max="518" width="14.28515625" style="130" customWidth="1"/>
    <col min="519" max="519" width="13.28515625" style="130" customWidth="1"/>
    <col min="520" max="520" width="12.42578125" style="130" customWidth="1"/>
    <col min="521" max="521" width="11.42578125" style="130" customWidth="1"/>
    <col min="522" max="522" width="9.140625" style="130"/>
    <col min="523" max="523" width="8.85546875" style="130" customWidth="1"/>
    <col min="524" max="768" width="9.140625" style="130"/>
    <col min="769" max="769" width="5.85546875" style="130" customWidth="1"/>
    <col min="770" max="770" width="5.7109375" style="130" customWidth="1"/>
    <col min="771" max="771" width="12.28515625" style="130" customWidth="1"/>
    <col min="772" max="772" width="8.28515625" style="130" customWidth="1"/>
    <col min="773" max="773" width="10.85546875" style="130" customWidth="1"/>
    <col min="774" max="774" width="14.28515625" style="130" customWidth="1"/>
    <col min="775" max="775" width="13.28515625" style="130" customWidth="1"/>
    <col min="776" max="776" width="12.42578125" style="130" customWidth="1"/>
    <col min="777" max="777" width="11.42578125" style="130" customWidth="1"/>
    <col min="778" max="778" width="9.140625" style="130"/>
    <col min="779" max="779" width="8.85546875" style="130" customWidth="1"/>
    <col min="780" max="1024" width="9.140625" style="130"/>
    <col min="1025" max="1025" width="5.85546875" style="130" customWidth="1"/>
    <col min="1026" max="1026" width="5.7109375" style="130" customWidth="1"/>
    <col min="1027" max="1027" width="12.28515625" style="130" customWidth="1"/>
    <col min="1028" max="1028" width="8.28515625" style="130" customWidth="1"/>
    <col min="1029" max="1029" width="10.85546875" style="130" customWidth="1"/>
    <col min="1030" max="1030" width="14.28515625" style="130" customWidth="1"/>
    <col min="1031" max="1031" width="13.28515625" style="130" customWidth="1"/>
    <col min="1032" max="1032" width="12.42578125" style="130" customWidth="1"/>
    <col min="1033" max="1033" width="11.42578125" style="130" customWidth="1"/>
    <col min="1034" max="1034" width="9.140625" style="130"/>
    <col min="1035" max="1035" width="8.85546875" style="130" customWidth="1"/>
    <col min="1036" max="1280" width="9.140625" style="130"/>
    <col min="1281" max="1281" width="5.85546875" style="130" customWidth="1"/>
    <col min="1282" max="1282" width="5.7109375" style="130" customWidth="1"/>
    <col min="1283" max="1283" width="12.28515625" style="130" customWidth="1"/>
    <col min="1284" max="1284" width="8.28515625" style="130" customWidth="1"/>
    <col min="1285" max="1285" width="10.85546875" style="130" customWidth="1"/>
    <col min="1286" max="1286" width="14.28515625" style="130" customWidth="1"/>
    <col min="1287" max="1287" width="13.28515625" style="130" customWidth="1"/>
    <col min="1288" max="1288" width="12.42578125" style="130" customWidth="1"/>
    <col min="1289" max="1289" width="11.42578125" style="130" customWidth="1"/>
    <col min="1290" max="1290" width="9.140625" style="130"/>
    <col min="1291" max="1291" width="8.85546875" style="130" customWidth="1"/>
    <col min="1292" max="1536" width="9.140625" style="130"/>
    <col min="1537" max="1537" width="5.85546875" style="130" customWidth="1"/>
    <col min="1538" max="1538" width="5.7109375" style="130" customWidth="1"/>
    <col min="1539" max="1539" width="12.28515625" style="130" customWidth="1"/>
    <col min="1540" max="1540" width="8.28515625" style="130" customWidth="1"/>
    <col min="1541" max="1541" width="10.85546875" style="130" customWidth="1"/>
    <col min="1542" max="1542" width="14.28515625" style="130" customWidth="1"/>
    <col min="1543" max="1543" width="13.28515625" style="130" customWidth="1"/>
    <col min="1544" max="1544" width="12.42578125" style="130" customWidth="1"/>
    <col min="1545" max="1545" width="11.42578125" style="130" customWidth="1"/>
    <col min="1546" max="1546" width="9.140625" style="130"/>
    <col min="1547" max="1547" width="8.85546875" style="130" customWidth="1"/>
    <col min="1548" max="1792" width="9.140625" style="130"/>
    <col min="1793" max="1793" width="5.85546875" style="130" customWidth="1"/>
    <col min="1794" max="1794" width="5.7109375" style="130" customWidth="1"/>
    <col min="1795" max="1795" width="12.28515625" style="130" customWidth="1"/>
    <col min="1796" max="1796" width="8.28515625" style="130" customWidth="1"/>
    <col min="1797" max="1797" width="10.85546875" style="130" customWidth="1"/>
    <col min="1798" max="1798" width="14.28515625" style="130" customWidth="1"/>
    <col min="1799" max="1799" width="13.28515625" style="130" customWidth="1"/>
    <col min="1800" max="1800" width="12.42578125" style="130" customWidth="1"/>
    <col min="1801" max="1801" width="11.42578125" style="130" customWidth="1"/>
    <col min="1802" max="1802" width="9.140625" style="130"/>
    <col min="1803" max="1803" width="8.85546875" style="130" customWidth="1"/>
    <col min="1804" max="2048" width="9.140625" style="130"/>
    <col min="2049" max="2049" width="5.85546875" style="130" customWidth="1"/>
    <col min="2050" max="2050" width="5.7109375" style="130" customWidth="1"/>
    <col min="2051" max="2051" width="12.28515625" style="130" customWidth="1"/>
    <col min="2052" max="2052" width="8.28515625" style="130" customWidth="1"/>
    <col min="2053" max="2053" width="10.85546875" style="130" customWidth="1"/>
    <col min="2054" max="2054" width="14.28515625" style="130" customWidth="1"/>
    <col min="2055" max="2055" width="13.28515625" style="130" customWidth="1"/>
    <col min="2056" max="2056" width="12.42578125" style="130" customWidth="1"/>
    <col min="2057" max="2057" width="11.42578125" style="130" customWidth="1"/>
    <col min="2058" max="2058" width="9.140625" style="130"/>
    <col min="2059" max="2059" width="8.85546875" style="130" customWidth="1"/>
    <col min="2060" max="2304" width="9.140625" style="130"/>
    <col min="2305" max="2305" width="5.85546875" style="130" customWidth="1"/>
    <col min="2306" max="2306" width="5.7109375" style="130" customWidth="1"/>
    <col min="2307" max="2307" width="12.28515625" style="130" customWidth="1"/>
    <col min="2308" max="2308" width="8.28515625" style="130" customWidth="1"/>
    <col min="2309" max="2309" width="10.85546875" style="130" customWidth="1"/>
    <col min="2310" max="2310" width="14.28515625" style="130" customWidth="1"/>
    <col min="2311" max="2311" width="13.28515625" style="130" customWidth="1"/>
    <col min="2312" max="2312" width="12.42578125" style="130" customWidth="1"/>
    <col min="2313" max="2313" width="11.42578125" style="130" customWidth="1"/>
    <col min="2314" max="2314" width="9.140625" style="130"/>
    <col min="2315" max="2315" width="8.85546875" style="130" customWidth="1"/>
    <col min="2316" max="2560" width="9.140625" style="130"/>
    <col min="2561" max="2561" width="5.85546875" style="130" customWidth="1"/>
    <col min="2562" max="2562" width="5.7109375" style="130" customWidth="1"/>
    <col min="2563" max="2563" width="12.28515625" style="130" customWidth="1"/>
    <col min="2564" max="2564" width="8.28515625" style="130" customWidth="1"/>
    <col min="2565" max="2565" width="10.85546875" style="130" customWidth="1"/>
    <col min="2566" max="2566" width="14.28515625" style="130" customWidth="1"/>
    <col min="2567" max="2567" width="13.28515625" style="130" customWidth="1"/>
    <col min="2568" max="2568" width="12.42578125" style="130" customWidth="1"/>
    <col min="2569" max="2569" width="11.42578125" style="130" customWidth="1"/>
    <col min="2570" max="2570" width="9.140625" style="130"/>
    <col min="2571" max="2571" width="8.85546875" style="130" customWidth="1"/>
    <col min="2572" max="2816" width="9.140625" style="130"/>
    <col min="2817" max="2817" width="5.85546875" style="130" customWidth="1"/>
    <col min="2818" max="2818" width="5.7109375" style="130" customWidth="1"/>
    <col min="2819" max="2819" width="12.28515625" style="130" customWidth="1"/>
    <col min="2820" max="2820" width="8.28515625" style="130" customWidth="1"/>
    <col min="2821" max="2821" width="10.85546875" style="130" customWidth="1"/>
    <col min="2822" max="2822" width="14.28515625" style="130" customWidth="1"/>
    <col min="2823" max="2823" width="13.28515625" style="130" customWidth="1"/>
    <col min="2824" max="2824" width="12.42578125" style="130" customWidth="1"/>
    <col min="2825" max="2825" width="11.42578125" style="130" customWidth="1"/>
    <col min="2826" max="2826" width="9.140625" style="130"/>
    <col min="2827" max="2827" width="8.85546875" style="130" customWidth="1"/>
    <col min="2828" max="3072" width="9.140625" style="130"/>
    <col min="3073" max="3073" width="5.85546875" style="130" customWidth="1"/>
    <col min="3074" max="3074" width="5.7109375" style="130" customWidth="1"/>
    <col min="3075" max="3075" width="12.28515625" style="130" customWidth="1"/>
    <col min="3076" max="3076" width="8.28515625" style="130" customWidth="1"/>
    <col min="3077" max="3077" width="10.85546875" style="130" customWidth="1"/>
    <col min="3078" max="3078" width="14.28515625" style="130" customWidth="1"/>
    <col min="3079" max="3079" width="13.28515625" style="130" customWidth="1"/>
    <col min="3080" max="3080" width="12.42578125" style="130" customWidth="1"/>
    <col min="3081" max="3081" width="11.42578125" style="130" customWidth="1"/>
    <col min="3082" max="3082" width="9.140625" style="130"/>
    <col min="3083" max="3083" width="8.85546875" style="130" customWidth="1"/>
    <col min="3084" max="3328" width="9.140625" style="130"/>
    <col min="3329" max="3329" width="5.85546875" style="130" customWidth="1"/>
    <col min="3330" max="3330" width="5.7109375" style="130" customWidth="1"/>
    <col min="3331" max="3331" width="12.28515625" style="130" customWidth="1"/>
    <col min="3332" max="3332" width="8.28515625" style="130" customWidth="1"/>
    <col min="3333" max="3333" width="10.85546875" style="130" customWidth="1"/>
    <col min="3334" max="3334" width="14.28515625" style="130" customWidth="1"/>
    <col min="3335" max="3335" width="13.28515625" style="130" customWidth="1"/>
    <col min="3336" max="3336" width="12.42578125" style="130" customWidth="1"/>
    <col min="3337" max="3337" width="11.42578125" style="130" customWidth="1"/>
    <col min="3338" max="3338" width="9.140625" style="130"/>
    <col min="3339" max="3339" width="8.85546875" style="130" customWidth="1"/>
    <col min="3340" max="3584" width="9.140625" style="130"/>
    <col min="3585" max="3585" width="5.85546875" style="130" customWidth="1"/>
    <col min="3586" max="3586" width="5.7109375" style="130" customWidth="1"/>
    <col min="3587" max="3587" width="12.28515625" style="130" customWidth="1"/>
    <col min="3588" max="3588" width="8.28515625" style="130" customWidth="1"/>
    <col min="3589" max="3589" width="10.85546875" style="130" customWidth="1"/>
    <col min="3590" max="3590" width="14.28515625" style="130" customWidth="1"/>
    <col min="3591" max="3591" width="13.28515625" style="130" customWidth="1"/>
    <col min="3592" max="3592" width="12.42578125" style="130" customWidth="1"/>
    <col min="3593" max="3593" width="11.42578125" style="130" customWidth="1"/>
    <col min="3594" max="3594" width="9.140625" style="130"/>
    <col min="3595" max="3595" width="8.85546875" style="130" customWidth="1"/>
    <col min="3596" max="3840" width="9.140625" style="130"/>
    <col min="3841" max="3841" width="5.85546875" style="130" customWidth="1"/>
    <col min="3842" max="3842" width="5.7109375" style="130" customWidth="1"/>
    <col min="3843" max="3843" width="12.28515625" style="130" customWidth="1"/>
    <col min="3844" max="3844" width="8.28515625" style="130" customWidth="1"/>
    <col min="3845" max="3845" width="10.85546875" style="130" customWidth="1"/>
    <col min="3846" max="3846" width="14.28515625" style="130" customWidth="1"/>
    <col min="3847" max="3847" width="13.28515625" style="130" customWidth="1"/>
    <col min="3848" max="3848" width="12.42578125" style="130" customWidth="1"/>
    <col min="3849" max="3849" width="11.42578125" style="130" customWidth="1"/>
    <col min="3850" max="3850" width="9.140625" style="130"/>
    <col min="3851" max="3851" width="8.85546875" style="130" customWidth="1"/>
    <col min="3852" max="4096" width="9.140625" style="130"/>
    <col min="4097" max="4097" width="5.85546875" style="130" customWidth="1"/>
    <col min="4098" max="4098" width="5.7109375" style="130" customWidth="1"/>
    <col min="4099" max="4099" width="12.28515625" style="130" customWidth="1"/>
    <col min="4100" max="4100" width="8.28515625" style="130" customWidth="1"/>
    <col min="4101" max="4101" width="10.85546875" style="130" customWidth="1"/>
    <col min="4102" max="4102" width="14.28515625" style="130" customWidth="1"/>
    <col min="4103" max="4103" width="13.28515625" style="130" customWidth="1"/>
    <col min="4104" max="4104" width="12.42578125" style="130" customWidth="1"/>
    <col min="4105" max="4105" width="11.42578125" style="130" customWidth="1"/>
    <col min="4106" max="4106" width="9.140625" style="130"/>
    <col min="4107" max="4107" width="8.85546875" style="130" customWidth="1"/>
    <col min="4108" max="4352" width="9.140625" style="130"/>
    <col min="4353" max="4353" width="5.85546875" style="130" customWidth="1"/>
    <col min="4354" max="4354" width="5.7109375" style="130" customWidth="1"/>
    <col min="4355" max="4355" width="12.28515625" style="130" customWidth="1"/>
    <col min="4356" max="4356" width="8.28515625" style="130" customWidth="1"/>
    <col min="4357" max="4357" width="10.85546875" style="130" customWidth="1"/>
    <col min="4358" max="4358" width="14.28515625" style="130" customWidth="1"/>
    <col min="4359" max="4359" width="13.28515625" style="130" customWidth="1"/>
    <col min="4360" max="4360" width="12.42578125" style="130" customWidth="1"/>
    <col min="4361" max="4361" width="11.42578125" style="130" customWidth="1"/>
    <col min="4362" max="4362" width="9.140625" style="130"/>
    <col min="4363" max="4363" width="8.85546875" style="130" customWidth="1"/>
    <col min="4364" max="4608" width="9.140625" style="130"/>
    <col min="4609" max="4609" width="5.85546875" style="130" customWidth="1"/>
    <col min="4610" max="4610" width="5.7109375" style="130" customWidth="1"/>
    <col min="4611" max="4611" width="12.28515625" style="130" customWidth="1"/>
    <col min="4612" max="4612" width="8.28515625" style="130" customWidth="1"/>
    <col min="4613" max="4613" width="10.85546875" style="130" customWidth="1"/>
    <col min="4614" max="4614" width="14.28515625" style="130" customWidth="1"/>
    <col min="4615" max="4615" width="13.28515625" style="130" customWidth="1"/>
    <col min="4616" max="4616" width="12.42578125" style="130" customWidth="1"/>
    <col min="4617" max="4617" width="11.42578125" style="130" customWidth="1"/>
    <col min="4618" max="4618" width="9.140625" style="130"/>
    <col min="4619" max="4619" width="8.85546875" style="130" customWidth="1"/>
    <col min="4620" max="4864" width="9.140625" style="130"/>
    <col min="4865" max="4865" width="5.85546875" style="130" customWidth="1"/>
    <col min="4866" max="4866" width="5.7109375" style="130" customWidth="1"/>
    <col min="4867" max="4867" width="12.28515625" style="130" customWidth="1"/>
    <col min="4868" max="4868" width="8.28515625" style="130" customWidth="1"/>
    <col min="4869" max="4869" width="10.85546875" style="130" customWidth="1"/>
    <col min="4870" max="4870" width="14.28515625" style="130" customWidth="1"/>
    <col min="4871" max="4871" width="13.28515625" style="130" customWidth="1"/>
    <col min="4872" max="4872" width="12.42578125" style="130" customWidth="1"/>
    <col min="4873" max="4873" width="11.42578125" style="130" customWidth="1"/>
    <col min="4874" max="4874" width="9.140625" style="130"/>
    <col min="4875" max="4875" width="8.85546875" style="130" customWidth="1"/>
    <col min="4876" max="5120" width="9.140625" style="130"/>
    <col min="5121" max="5121" width="5.85546875" style="130" customWidth="1"/>
    <col min="5122" max="5122" width="5.7109375" style="130" customWidth="1"/>
    <col min="5123" max="5123" width="12.28515625" style="130" customWidth="1"/>
    <col min="5124" max="5124" width="8.28515625" style="130" customWidth="1"/>
    <col min="5125" max="5125" width="10.85546875" style="130" customWidth="1"/>
    <col min="5126" max="5126" width="14.28515625" style="130" customWidth="1"/>
    <col min="5127" max="5127" width="13.28515625" style="130" customWidth="1"/>
    <col min="5128" max="5128" width="12.42578125" style="130" customWidth="1"/>
    <col min="5129" max="5129" width="11.42578125" style="130" customWidth="1"/>
    <col min="5130" max="5130" width="9.140625" style="130"/>
    <col min="5131" max="5131" width="8.85546875" style="130" customWidth="1"/>
    <col min="5132" max="5376" width="9.140625" style="130"/>
    <col min="5377" max="5377" width="5.85546875" style="130" customWidth="1"/>
    <col min="5378" max="5378" width="5.7109375" style="130" customWidth="1"/>
    <col min="5379" max="5379" width="12.28515625" style="130" customWidth="1"/>
    <col min="5380" max="5380" width="8.28515625" style="130" customWidth="1"/>
    <col min="5381" max="5381" width="10.85546875" style="130" customWidth="1"/>
    <col min="5382" max="5382" width="14.28515625" style="130" customWidth="1"/>
    <col min="5383" max="5383" width="13.28515625" style="130" customWidth="1"/>
    <col min="5384" max="5384" width="12.42578125" style="130" customWidth="1"/>
    <col min="5385" max="5385" width="11.42578125" style="130" customWidth="1"/>
    <col min="5386" max="5386" width="9.140625" style="130"/>
    <col min="5387" max="5387" width="8.85546875" style="130" customWidth="1"/>
    <col min="5388" max="5632" width="9.140625" style="130"/>
    <col min="5633" max="5633" width="5.85546875" style="130" customWidth="1"/>
    <col min="5634" max="5634" width="5.7109375" style="130" customWidth="1"/>
    <col min="5635" max="5635" width="12.28515625" style="130" customWidth="1"/>
    <col min="5636" max="5636" width="8.28515625" style="130" customWidth="1"/>
    <col min="5637" max="5637" width="10.85546875" style="130" customWidth="1"/>
    <col min="5638" max="5638" width="14.28515625" style="130" customWidth="1"/>
    <col min="5639" max="5639" width="13.28515625" style="130" customWidth="1"/>
    <col min="5640" max="5640" width="12.42578125" style="130" customWidth="1"/>
    <col min="5641" max="5641" width="11.42578125" style="130" customWidth="1"/>
    <col min="5642" max="5642" width="9.140625" style="130"/>
    <col min="5643" max="5643" width="8.85546875" style="130" customWidth="1"/>
    <col min="5644" max="5888" width="9.140625" style="130"/>
    <col min="5889" max="5889" width="5.85546875" style="130" customWidth="1"/>
    <col min="5890" max="5890" width="5.7109375" style="130" customWidth="1"/>
    <col min="5891" max="5891" width="12.28515625" style="130" customWidth="1"/>
    <col min="5892" max="5892" width="8.28515625" style="130" customWidth="1"/>
    <col min="5893" max="5893" width="10.85546875" style="130" customWidth="1"/>
    <col min="5894" max="5894" width="14.28515625" style="130" customWidth="1"/>
    <col min="5895" max="5895" width="13.28515625" style="130" customWidth="1"/>
    <col min="5896" max="5896" width="12.42578125" style="130" customWidth="1"/>
    <col min="5897" max="5897" width="11.42578125" style="130" customWidth="1"/>
    <col min="5898" max="5898" width="9.140625" style="130"/>
    <col min="5899" max="5899" width="8.85546875" style="130" customWidth="1"/>
    <col min="5900" max="6144" width="9.140625" style="130"/>
    <col min="6145" max="6145" width="5.85546875" style="130" customWidth="1"/>
    <col min="6146" max="6146" width="5.7109375" style="130" customWidth="1"/>
    <col min="6147" max="6147" width="12.28515625" style="130" customWidth="1"/>
    <col min="6148" max="6148" width="8.28515625" style="130" customWidth="1"/>
    <col min="6149" max="6149" width="10.85546875" style="130" customWidth="1"/>
    <col min="6150" max="6150" width="14.28515625" style="130" customWidth="1"/>
    <col min="6151" max="6151" width="13.28515625" style="130" customWidth="1"/>
    <col min="6152" max="6152" width="12.42578125" style="130" customWidth="1"/>
    <col min="6153" max="6153" width="11.42578125" style="130" customWidth="1"/>
    <col min="6154" max="6154" width="9.140625" style="130"/>
    <col min="6155" max="6155" width="8.85546875" style="130" customWidth="1"/>
    <col min="6156" max="6400" width="9.140625" style="130"/>
    <col min="6401" max="6401" width="5.85546875" style="130" customWidth="1"/>
    <col min="6402" max="6402" width="5.7109375" style="130" customWidth="1"/>
    <col min="6403" max="6403" width="12.28515625" style="130" customWidth="1"/>
    <col min="6404" max="6404" width="8.28515625" style="130" customWidth="1"/>
    <col min="6405" max="6405" width="10.85546875" style="130" customWidth="1"/>
    <col min="6406" max="6406" width="14.28515625" style="130" customWidth="1"/>
    <col min="6407" max="6407" width="13.28515625" style="130" customWidth="1"/>
    <col min="6408" max="6408" width="12.42578125" style="130" customWidth="1"/>
    <col min="6409" max="6409" width="11.42578125" style="130" customWidth="1"/>
    <col min="6410" max="6410" width="9.140625" style="130"/>
    <col min="6411" max="6411" width="8.85546875" style="130" customWidth="1"/>
    <col min="6412" max="6656" width="9.140625" style="130"/>
    <col min="6657" max="6657" width="5.85546875" style="130" customWidth="1"/>
    <col min="6658" max="6658" width="5.7109375" style="130" customWidth="1"/>
    <col min="6659" max="6659" width="12.28515625" style="130" customWidth="1"/>
    <col min="6660" max="6660" width="8.28515625" style="130" customWidth="1"/>
    <col min="6661" max="6661" width="10.85546875" style="130" customWidth="1"/>
    <col min="6662" max="6662" width="14.28515625" style="130" customWidth="1"/>
    <col min="6663" max="6663" width="13.28515625" style="130" customWidth="1"/>
    <col min="6664" max="6664" width="12.42578125" style="130" customWidth="1"/>
    <col min="6665" max="6665" width="11.42578125" style="130" customWidth="1"/>
    <col min="6666" max="6666" width="9.140625" style="130"/>
    <col min="6667" max="6667" width="8.85546875" style="130" customWidth="1"/>
    <col min="6668" max="6912" width="9.140625" style="130"/>
    <col min="6913" max="6913" width="5.85546875" style="130" customWidth="1"/>
    <col min="6914" max="6914" width="5.7109375" style="130" customWidth="1"/>
    <col min="6915" max="6915" width="12.28515625" style="130" customWidth="1"/>
    <col min="6916" max="6916" width="8.28515625" style="130" customWidth="1"/>
    <col min="6917" max="6917" width="10.85546875" style="130" customWidth="1"/>
    <col min="6918" max="6918" width="14.28515625" style="130" customWidth="1"/>
    <col min="6919" max="6919" width="13.28515625" style="130" customWidth="1"/>
    <col min="6920" max="6920" width="12.42578125" style="130" customWidth="1"/>
    <col min="6921" max="6921" width="11.42578125" style="130" customWidth="1"/>
    <col min="6922" max="6922" width="9.140625" style="130"/>
    <col min="6923" max="6923" width="8.85546875" style="130" customWidth="1"/>
    <col min="6924" max="7168" width="9.140625" style="130"/>
    <col min="7169" max="7169" width="5.85546875" style="130" customWidth="1"/>
    <col min="7170" max="7170" width="5.7109375" style="130" customWidth="1"/>
    <col min="7171" max="7171" width="12.28515625" style="130" customWidth="1"/>
    <col min="7172" max="7172" width="8.28515625" style="130" customWidth="1"/>
    <col min="7173" max="7173" width="10.85546875" style="130" customWidth="1"/>
    <col min="7174" max="7174" width="14.28515625" style="130" customWidth="1"/>
    <col min="7175" max="7175" width="13.28515625" style="130" customWidth="1"/>
    <col min="7176" max="7176" width="12.42578125" style="130" customWidth="1"/>
    <col min="7177" max="7177" width="11.42578125" style="130" customWidth="1"/>
    <col min="7178" max="7178" width="9.140625" style="130"/>
    <col min="7179" max="7179" width="8.85546875" style="130" customWidth="1"/>
    <col min="7180" max="7424" width="9.140625" style="130"/>
    <col min="7425" max="7425" width="5.85546875" style="130" customWidth="1"/>
    <col min="7426" max="7426" width="5.7109375" style="130" customWidth="1"/>
    <col min="7427" max="7427" width="12.28515625" style="130" customWidth="1"/>
    <col min="7428" max="7428" width="8.28515625" style="130" customWidth="1"/>
    <col min="7429" max="7429" width="10.85546875" style="130" customWidth="1"/>
    <col min="7430" max="7430" width="14.28515625" style="130" customWidth="1"/>
    <col min="7431" max="7431" width="13.28515625" style="130" customWidth="1"/>
    <col min="7432" max="7432" width="12.42578125" style="130" customWidth="1"/>
    <col min="7433" max="7433" width="11.42578125" style="130" customWidth="1"/>
    <col min="7434" max="7434" width="9.140625" style="130"/>
    <col min="7435" max="7435" width="8.85546875" style="130" customWidth="1"/>
    <col min="7436" max="7680" width="9.140625" style="130"/>
    <col min="7681" max="7681" width="5.85546875" style="130" customWidth="1"/>
    <col min="7682" max="7682" width="5.7109375" style="130" customWidth="1"/>
    <col min="7683" max="7683" width="12.28515625" style="130" customWidth="1"/>
    <col min="7684" max="7684" width="8.28515625" style="130" customWidth="1"/>
    <col min="7685" max="7685" width="10.85546875" style="130" customWidth="1"/>
    <col min="7686" max="7686" width="14.28515625" style="130" customWidth="1"/>
    <col min="7687" max="7687" width="13.28515625" style="130" customWidth="1"/>
    <col min="7688" max="7688" width="12.42578125" style="130" customWidth="1"/>
    <col min="7689" max="7689" width="11.42578125" style="130" customWidth="1"/>
    <col min="7690" max="7690" width="9.140625" style="130"/>
    <col min="7691" max="7691" width="8.85546875" style="130" customWidth="1"/>
    <col min="7692" max="7936" width="9.140625" style="130"/>
    <col min="7937" max="7937" width="5.85546875" style="130" customWidth="1"/>
    <col min="7938" max="7938" width="5.7109375" style="130" customWidth="1"/>
    <col min="7939" max="7939" width="12.28515625" style="130" customWidth="1"/>
    <col min="7940" max="7940" width="8.28515625" style="130" customWidth="1"/>
    <col min="7941" max="7941" width="10.85546875" style="130" customWidth="1"/>
    <col min="7942" max="7942" width="14.28515625" style="130" customWidth="1"/>
    <col min="7943" max="7943" width="13.28515625" style="130" customWidth="1"/>
    <col min="7944" max="7944" width="12.42578125" style="130" customWidth="1"/>
    <col min="7945" max="7945" width="11.42578125" style="130" customWidth="1"/>
    <col min="7946" max="7946" width="9.140625" style="130"/>
    <col min="7947" max="7947" width="8.85546875" style="130" customWidth="1"/>
    <col min="7948" max="8192" width="9.140625" style="130"/>
    <col min="8193" max="8193" width="5.85546875" style="130" customWidth="1"/>
    <col min="8194" max="8194" width="5.7109375" style="130" customWidth="1"/>
    <col min="8195" max="8195" width="12.28515625" style="130" customWidth="1"/>
    <col min="8196" max="8196" width="8.28515625" style="130" customWidth="1"/>
    <col min="8197" max="8197" width="10.85546875" style="130" customWidth="1"/>
    <col min="8198" max="8198" width="14.28515625" style="130" customWidth="1"/>
    <col min="8199" max="8199" width="13.28515625" style="130" customWidth="1"/>
    <col min="8200" max="8200" width="12.42578125" style="130" customWidth="1"/>
    <col min="8201" max="8201" width="11.42578125" style="130" customWidth="1"/>
    <col min="8202" max="8202" width="9.140625" style="130"/>
    <col min="8203" max="8203" width="8.85546875" style="130" customWidth="1"/>
    <col min="8204" max="8448" width="9.140625" style="130"/>
    <col min="8449" max="8449" width="5.85546875" style="130" customWidth="1"/>
    <col min="8450" max="8450" width="5.7109375" style="130" customWidth="1"/>
    <col min="8451" max="8451" width="12.28515625" style="130" customWidth="1"/>
    <col min="8452" max="8452" width="8.28515625" style="130" customWidth="1"/>
    <col min="8453" max="8453" width="10.85546875" style="130" customWidth="1"/>
    <col min="8454" max="8454" width="14.28515625" style="130" customWidth="1"/>
    <col min="8455" max="8455" width="13.28515625" style="130" customWidth="1"/>
    <col min="8456" max="8456" width="12.42578125" style="130" customWidth="1"/>
    <col min="8457" max="8457" width="11.42578125" style="130" customWidth="1"/>
    <col min="8458" max="8458" width="9.140625" style="130"/>
    <col min="8459" max="8459" width="8.85546875" style="130" customWidth="1"/>
    <col min="8460" max="8704" width="9.140625" style="130"/>
    <col min="8705" max="8705" width="5.85546875" style="130" customWidth="1"/>
    <col min="8706" max="8706" width="5.7109375" style="130" customWidth="1"/>
    <col min="8707" max="8707" width="12.28515625" style="130" customWidth="1"/>
    <col min="8708" max="8708" width="8.28515625" style="130" customWidth="1"/>
    <col min="8709" max="8709" width="10.85546875" style="130" customWidth="1"/>
    <col min="8710" max="8710" width="14.28515625" style="130" customWidth="1"/>
    <col min="8711" max="8711" width="13.28515625" style="130" customWidth="1"/>
    <col min="8712" max="8712" width="12.42578125" style="130" customWidth="1"/>
    <col min="8713" max="8713" width="11.42578125" style="130" customWidth="1"/>
    <col min="8714" max="8714" width="9.140625" style="130"/>
    <col min="8715" max="8715" width="8.85546875" style="130" customWidth="1"/>
    <col min="8716" max="8960" width="9.140625" style="130"/>
    <col min="8961" max="8961" width="5.85546875" style="130" customWidth="1"/>
    <col min="8962" max="8962" width="5.7109375" style="130" customWidth="1"/>
    <col min="8963" max="8963" width="12.28515625" style="130" customWidth="1"/>
    <col min="8964" max="8964" width="8.28515625" style="130" customWidth="1"/>
    <col min="8965" max="8965" width="10.85546875" style="130" customWidth="1"/>
    <col min="8966" max="8966" width="14.28515625" style="130" customWidth="1"/>
    <col min="8967" max="8967" width="13.28515625" style="130" customWidth="1"/>
    <col min="8968" max="8968" width="12.42578125" style="130" customWidth="1"/>
    <col min="8969" max="8969" width="11.42578125" style="130" customWidth="1"/>
    <col min="8970" max="8970" width="9.140625" style="130"/>
    <col min="8971" max="8971" width="8.85546875" style="130" customWidth="1"/>
    <col min="8972" max="9216" width="9.140625" style="130"/>
    <col min="9217" max="9217" width="5.85546875" style="130" customWidth="1"/>
    <col min="9218" max="9218" width="5.7109375" style="130" customWidth="1"/>
    <col min="9219" max="9219" width="12.28515625" style="130" customWidth="1"/>
    <col min="9220" max="9220" width="8.28515625" style="130" customWidth="1"/>
    <col min="9221" max="9221" width="10.85546875" style="130" customWidth="1"/>
    <col min="9222" max="9222" width="14.28515625" style="130" customWidth="1"/>
    <col min="9223" max="9223" width="13.28515625" style="130" customWidth="1"/>
    <col min="9224" max="9224" width="12.42578125" style="130" customWidth="1"/>
    <col min="9225" max="9225" width="11.42578125" style="130" customWidth="1"/>
    <col min="9226" max="9226" width="9.140625" style="130"/>
    <col min="9227" max="9227" width="8.85546875" style="130" customWidth="1"/>
    <col min="9228" max="9472" width="9.140625" style="130"/>
    <col min="9473" max="9473" width="5.85546875" style="130" customWidth="1"/>
    <col min="9474" max="9474" width="5.7109375" style="130" customWidth="1"/>
    <col min="9475" max="9475" width="12.28515625" style="130" customWidth="1"/>
    <col min="9476" max="9476" width="8.28515625" style="130" customWidth="1"/>
    <col min="9477" max="9477" width="10.85546875" style="130" customWidth="1"/>
    <col min="9478" max="9478" width="14.28515625" style="130" customWidth="1"/>
    <col min="9479" max="9479" width="13.28515625" style="130" customWidth="1"/>
    <col min="9480" max="9480" width="12.42578125" style="130" customWidth="1"/>
    <col min="9481" max="9481" width="11.42578125" style="130" customWidth="1"/>
    <col min="9482" max="9482" width="9.140625" style="130"/>
    <col min="9483" max="9483" width="8.85546875" style="130" customWidth="1"/>
    <col min="9484" max="9728" width="9.140625" style="130"/>
    <col min="9729" max="9729" width="5.85546875" style="130" customWidth="1"/>
    <col min="9730" max="9730" width="5.7109375" style="130" customWidth="1"/>
    <col min="9731" max="9731" width="12.28515625" style="130" customWidth="1"/>
    <col min="9732" max="9732" width="8.28515625" style="130" customWidth="1"/>
    <col min="9733" max="9733" width="10.85546875" style="130" customWidth="1"/>
    <col min="9734" max="9734" width="14.28515625" style="130" customWidth="1"/>
    <col min="9735" max="9735" width="13.28515625" style="130" customWidth="1"/>
    <col min="9736" max="9736" width="12.42578125" style="130" customWidth="1"/>
    <col min="9737" max="9737" width="11.42578125" style="130" customWidth="1"/>
    <col min="9738" max="9738" width="9.140625" style="130"/>
    <col min="9739" max="9739" width="8.85546875" style="130" customWidth="1"/>
    <col min="9740" max="9984" width="9.140625" style="130"/>
    <col min="9985" max="9985" width="5.85546875" style="130" customWidth="1"/>
    <col min="9986" max="9986" width="5.7109375" style="130" customWidth="1"/>
    <col min="9987" max="9987" width="12.28515625" style="130" customWidth="1"/>
    <col min="9988" max="9988" width="8.28515625" style="130" customWidth="1"/>
    <col min="9989" max="9989" width="10.85546875" style="130" customWidth="1"/>
    <col min="9990" max="9990" width="14.28515625" style="130" customWidth="1"/>
    <col min="9991" max="9991" width="13.28515625" style="130" customWidth="1"/>
    <col min="9992" max="9992" width="12.42578125" style="130" customWidth="1"/>
    <col min="9993" max="9993" width="11.42578125" style="130" customWidth="1"/>
    <col min="9994" max="9994" width="9.140625" style="130"/>
    <col min="9995" max="9995" width="8.85546875" style="130" customWidth="1"/>
    <col min="9996" max="10240" width="9.140625" style="130"/>
    <col min="10241" max="10241" width="5.85546875" style="130" customWidth="1"/>
    <col min="10242" max="10242" width="5.7109375" style="130" customWidth="1"/>
    <col min="10243" max="10243" width="12.28515625" style="130" customWidth="1"/>
    <col min="10244" max="10244" width="8.28515625" style="130" customWidth="1"/>
    <col min="10245" max="10245" width="10.85546875" style="130" customWidth="1"/>
    <col min="10246" max="10246" width="14.28515625" style="130" customWidth="1"/>
    <col min="10247" max="10247" width="13.28515625" style="130" customWidth="1"/>
    <col min="10248" max="10248" width="12.42578125" style="130" customWidth="1"/>
    <col min="10249" max="10249" width="11.42578125" style="130" customWidth="1"/>
    <col min="10250" max="10250" width="9.140625" style="130"/>
    <col min="10251" max="10251" width="8.85546875" style="130" customWidth="1"/>
    <col min="10252" max="10496" width="9.140625" style="130"/>
    <col min="10497" max="10497" width="5.85546875" style="130" customWidth="1"/>
    <col min="10498" max="10498" width="5.7109375" style="130" customWidth="1"/>
    <col min="10499" max="10499" width="12.28515625" style="130" customWidth="1"/>
    <col min="10500" max="10500" width="8.28515625" style="130" customWidth="1"/>
    <col min="10501" max="10501" width="10.85546875" style="130" customWidth="1"/>
    <col min="10502" max="10502" width="14.28515625" style="130" customWidth="1"/>
    <col min="10503" max="10503" width="13.28515625" style="130" customWidth="1"/>
    <col min="10504" max="10504" width="12.42578125" style="130" customWidth="1"/>
    <col min="10505" max="10505" width="11.42578125" style="130" customWidth="1"/>
    <col min="10506" max="10506" width="9.140625" style="130"/>
    <col min="10507" max="10507" width="8.85546875" style="130" customWidth="1"/>
    <col min="10508" max="10752" width="9.140625" style="130"/>
    <col min="10753" max="10753" width="5.85546875" style="130" customWidth="1"/>
    <col min="10754" max="10754" width="5.7109375" style="130" customWidth="1"/>
    <col min="10755" max="10755" width="12.28515625" style="130" customWidth="1"/>
    <col min="10756" max="10756" width="8.28515625" style="130" customWidth="1"/>
    <col min="10757" max="10757" width="10.85546875" style="130" customWidth="1"/>
    <col min="10758" max="10758" width="14.28515625" style="130" customWidth="1"/>
    <col min="10759" max="10759" width="13.28515625" style="130" customWidth="1"/>
    <col min="10760" max="10760" width="12.42578125" style="130" customWidth="1"/>
    <col min="10761" max="10761" width="11.42578125" style="130" customWidth="1"/>
    <col min="10762" max="10762" width="9.140625" style="130"/>
    <col min="10763" max="10763" width="8.85546875" style="130" customWidth="1"/>
    <col min="10764" max="11008" width="9.140625" style="130"/>
    <col min="11009" max="11009" width="5.85546875" style="130" customWidth="1"/>
    <col min="11010" max="11010" width="5.7109375" style="130" customWidth="1"/>
    <col min="11011" max="11011" width="12.28515625" style="130" customWidth="1"/>
    <col min="11012" max="11012" width="8.28515625" style="130" customWidth="1"/>
    <col min="11013" max="11013" width="10.85546875" style="130" customWidth="1"/>
    <col min="11014" max="11014" width="14.28515625" style="130" customWidth="1"/>
    <col min="11015" max="11015" width="13.28515625" style="130" customWidth="1"/>
    <col min="11016" max="11016" width="12.42578125" style="130" customWidth="1"/>
    <col min="11017" max="11017" width="11.42578125" style="130" customWidth="1"/>
    <col min="11018" max="11018" width="9.140625" style="130"/>
    <col min="11019" max="11019" width="8.85546875" style="130" customWidth="1"/>
    <col min="11020" max="11264" width="9.140625" style="130"/>
    <col min="11265" max="11265" width="5.85546875" style="130" customWidth="1"/>
    <col min="11266" max="11266" width="5.7109375" style="130" customWidth="1"/>
    <col min="11267" max="11267" width="12.28515625" style="130" customWidth="1"/>
    <col min="11268" max="11268" width="8.28515625" style="130" customWidth="1"/>
    <col min="11269" max="11269" width="10.85546875" style="130" customWidth="1"/>
    <col min="11270" max="11270" width="14.28515625" style="130" customWidth="1"/>
    <col min="11271" max="11271" width="13.28515625" style="130" customWidth="1"/>
    <col min="11272" max="11272" width="12.42578125" style="130" customWidth="1"/>
    <col min="11273" max="11273" width="11.42578125" style="130" customWidth="1"/>
    <col min="11274" max="11274" width="9.140625" style="130"/>
    <col min="11275" max="11275" width="8.85546875" style="130" customWidth="1"/>
    <col min="11276" max="11520" width="9.140625" style="130"/>
    <col min="11521" max="11521" width="5.85546875" style="130" customWidth="1"/>
    <col min="11522" max="11522" width="5.7109375" style="130" customWidth="1"/>
    <col min="11523" max="11523" width="12.28515625" style="130" customWidth="1"/>
    <col min="11524" max="11524" width="8.28515625" style="130" customWidth="1"/>
    <col min="11525" max="11525" width="10.85546875" style="130" customWidth="1"/>
    <col min="11526" max="11526" width="14.28515625" style="130" customWidth="1"/>
    <col min="11527" max="11527" width="13.28515625" style="130" customWidth="1"/>
    <col min="11528" max="11528" width="12.42578125" style="130" customWidth="1"/>
    <col min="11529" max="11529" width="11.42578125" style="130" customWidth="1"/>
    <col min="11530" max="11530" width="9.140625" style="130"/>
    <col min="11531" max="11531" width="8.85546875" style="130" customWidth="1"/>
    <col min="11532" max="11776" width="9.140625" style="130"/>
    <col min="11777" max="11777" width="5.85546875" style="130" customWidth="1"/>
    <col min="11778" max="11778" width="5.7109375" style="130" customWidth="1"/>
    <col min="11779" max="11779" width="12.28515625" style="130" customWidth="1"/>
    <col min="11780" max="11780" width="8.28515625" style="130" customWidth="1"/>
    <col min="11781" max="11781" width="10.85546875" style="130" customWidth="1"/>
    <col min="11782" max="11782" width="14.28515625" style="130" customWidth="1"/>
    <col min="11783" max="11783" width="13.28515625" style="130" customWidth="1"/>
    <col min="11784" max="11784" width="12.42578125" style="130" customWidth="1"/>
    <col min="11785" max="11785" width="11.42578125" style="130" customWidth="1"/>
    <col min="11786" max="11786" width="9.140625" style="130"/>
    <col min="11787" max="11787" width="8.85546875" style="130" customWidth="1"/>
    <col min="11788" max="12032" width="9.140625" style="130"/>
    <col min="12033" max="12033" width="5.85546875" style="130" customWidth="1"/>
    <col min="12034" max="12034" width="5.7109375" style="130" customWidth="1"/>
    <col min="12035" max="12035" width="12.28515625" style="130" customWidth="1"/>
    <col min="12036" max="12036" width="8.28515625" style="130" customWidth="1"/>
    <col min="12037" max="12037" width="10.85546875" style="130" customWidth="1"/>
    <col min="12038" max="12038" width="14.28515625" style="130" customWidth="1"/>
    <col min="12039" max="12039" width="13.28515625" style="130" customWidth="1"/>
    <col min="12040" max="12040" width="12.42578125" style="130" customWidth="1"/>
    <col min="12041" max="12041" width="11.42578125" style="130" customWidth="1"/>
    <col min="12042" max="12042" width="9.140625" style="130"/>
    <col min="12043" max="12043" width="8.85546875" style="130" customWidth="1"/>
    <col min="12044" max="12288" width="9.140625" style="130"/>
    <col min="12289" max="12289" width="5.85546875" style="130" customWidth="1"/>
    <col min="12290" max="12290" width="5.7109375" style="130" customWidth="1"/>
    <col min="12291" max="12291" width="12.28515625" style="130" customWidth="1"/>
    <col min="12292" max="12292" width="8.28515625" style="130" customWidth="1"/>
    <col min="12293" max="12293" width="10.85546875" style="130" customWidth="1"/>
    <col min="12294" max="12294" width="14.28515625" style="130" customWidth="1"/>
    <col min="12295" max="12295" width="13.28515625" style="130" customWidth="1"/>
    <col min="12296" max="12296" width="12.42578125" style="130" customWidth="1"/>
    <col min="12297" max="12297" width="11.42578125" style="130" customWidth="1"/>
    <col min="12298" max="12298" width="9.140625" style="130"/>
    <col min="12299" max="12299" width="8.85546875" style="130" customWidth="1"/>
    <col min="12300" max="12544" width="9.140625" style="130"/>
    <col min="12545" max="12545" width="5.85546875" style="130" customWidth="1"/>
    <col min="12546" max="12546" width="5.7109375" style="130" customWidth="1"/>
    <col min="12547" max="12547" width="12.28515625" style="130" customWidth="1"/>
    <col min="12548" max="12548" width="8.28515625" style="130" customWidth="1"/>
    <col min="12549" max="12549" width="10.85546875" style="130" customWidth="1"/>
    <col min="12550" max="12550" width="14.28515625" style="130" customWidth="1"/>
    <col min="12551" max="12551" width="13.28515625" style="130" customWidth="1"/>
    <col min="12552" max="12552" width="12.42578125" style="130" customWidth="1"/>
    <col min="12553" max="12553" width="11.42578125" style="130" customWidth="1"/>
    <col min="12554" max="12554" width="9.140625" style="130"/>
    <col min="12555" max="12555" width="8.85546875" style="130" customWidth="1"/>
    <col min="12556" max="12800" width="9.140625" style="130"/>
    <col min="12801" max="12801" width="5.85546875" style="130" customWidth="1"/>
    <col min="12802" max="12802" width="5.7109375" style="130" customWidth="1"/>
    <col min="12803" max="12803" width="12.28515625" style="130" customWidth="1"/>
    <col min="12804" max="12804" width="8.28515625" style="130" customWidth="1"/>
    <col min="12805" max="12805" width="10.85546875" style="130" customWidth="1"/>
    <col min="12806" max="12806" width="14.28515625" style="130" customWidth="1"/>
    <col min="12807" max="12807" width="13.28515625" style="130" customWidth="1"/>
    <col min="12808" max="12808" width="12.42578125" style="130" customWidth="1"/>
    <col min="12809" max="12809" width="11.42578125" style="130" customWidth="1"/>
    <col min="12810" max="12810" width="9.140625" style="130"/>
    <col min="12811" max="12811" width="8.85546875" style="130" customWidth="1"/>
    <col min="12812" max="13056" width="9.140625" style="130"/>
    <col min="13057" max="13057" width="5.85546875" style="130" customWidth="1"/>
    <col min="13058" max="13058" width="5.7109375" style="130" customWidth="1"/>
    <col min="13059" max="13059" width="12.28515625" style="130" customWidth="1"/>
    <col min="13060" max="13060" width="8.28515625" style="130" customWidth="1"/>
    <col min="13061" max="13061" width="10.85546875" style="130" customWidth="1"/>
    <col min="13062" max="13062" width="14.28515625" style="130" customWidth="1"/>
    <col min="13063" max="13063" width="13.28515625" style="130" customWidth="1"/>
    <col min="13064" max="13064" width="12.42578125" style="130" customWidth="1"/>
    <col min="13065" max="13065" width="11.42578125" style="130" customWidth="1"/>
    <col min="13066" max="13066" width="9.140625" style="130"/>
    <col min="13067" max="13067" width="8.85546875" style="130" customWidth="1"/>
    <col min="13068" max="13312" width="9.140625" style="130"/>
    <col min="13313" max="13313" width="5.85546875" style="130" customWidth="1"/>
    <col min="13314" max="13314" width="5.7109375" style="130" customWidth="1"/>
    <col min="13315" max="13315" width="12.28515625" style="130" customWidth="1"/>
    <col min="13316" max="13316" width="8.28515625" style="130" customWidth="1"/>
    <col min="13317" max="13317" width="10.85546875" style="130" customWidth="1"/>
    <col min="13318" max="13318" width="14.28515625" style="130" customWidth="1"/>
    <col min="13319" max="13319" width="13.28515625" style="130" customWidth="1"/>
    <col min="13320" max="13320" width="12.42578125" style="130" customWidth="1"/>
    <col min="13321" max="13321" width="11.42578125" style="130" customWidth="1"/>
    <col min="13322" max="13322" width="9.140625" style="130"/>
    <col min="13323" max="13323" width="8.85546875" style="130" customWidth="1"/>
    <col min="13324" max="13568" width="9.140625" style="130"/>
    <col min="13569" max="13569" width="5.85546875" style="130" customWidth="1"/>
    <col min="13570" max="13570" width="5.7109375" style="130" customWidth="1"/>
    <col min="13571" max="13571" width="12.28515625" style="130" customWidth="1"/>
    <col min="13572" max="13572" width="8.28515625" style="130" customWidth="1"/>
    <col min="13573" max="13573" width="10.85546875" style="130" customWidth="1"/>
    <col min="13574" max="13574" width="14.28515625" style="130" customWidth="1"/>
    <col min="13575" max="13575" width="13.28515625" style="130" customWidth="1"/>
    <col min="13576" max="13576" width="12.42578125" style="130" customWidth="1"/>
    <col min="13577" max="13577" width="11.42578125" style="130" customWidth="1"/>
    <col min="13578" max="13578" width="9.140625" style="130"/>
    <col min="13579" max="13579" width="8.85546875" style="130" customWidth="1"/>
    <col min="13580" max="13824" width="9.140625" style="130"/>
    <col min="13825" max="13825" width="5.85546875" style="130" customWidth="1"/>
    <col min="13826" max="13826" width="5.7109375" style="130" customWidth="1"/>
    <col min="13827" max="13827" width="12.28515625" style="130" customWidth="1"/>
    <col min="13828" max="13828" width="8.28515625" style="130" customWidth="1"/>
    <col min="13829" max="13829" width="10.85546875" style="130" customWidth="1"/>
    <col min="13830" max="13830" width="14.28515625" style="130" customWidth="1"/>
    <col min="13831" max="13831" width="13.28515625" style="130" customWidth="1"/>
    <col min="13832" max="13832" width="12.42578125" style="130" customWidth="1"/>
    <col min="13833" max="13833" width="11.42578125" style="130" customWidth="1"/>
    <col min="13834" max="13834" width="9.140625" style="130"/>
    <col min="13835" max="13835" width="8.85546875" style="130" customWidth="1"/>
    <col min="13836" max="14080" width="9.140625" style="130"/>
    <col min="14081" max="14081" width="5.85546875" style="130" customWidth="1"/>
    <col min="14082" max="14082" width="5.7109375" style="130" customWidth="1"/>
    <col min="14083" max="14083" width="12.28515625" style="130" customWidth="1"/>
    <col min="14084" max="14084" width="8.28515625" style="130" customWidth="1"/>
    <col min="14085" max="14085" width="10.85546875" style="130" customWidth="1"/>
    <col min="14086" max="14086" width="14.28515625" style="130" customWidth="1"/>
    <col min="14087" max="14087" width="13.28515625" style="130" customWidth="1"/>
    <col min="14088" max="14088" width="12.42578125" style="130" customWidth="1"/>
    <col min="14089" max="14089" width="11.42578125" style="130" customWidth="1"/>
    <col min="14090" max="14090" width="9.140625" style="130"/>
    <col min="14091" max="14091" width="8.85546875" style="130" customWidth="1"/>
    <col min="14092" max="14336" width="9.140625" style="130"/>
    <col min="14337" max="14337" width="5.85546875" style="130" customWidth="1"/>
    <col min="14338" max="14338" width="5.7109375" style="130" customWidth="1"/>
    <col min="14339" max="14339" width="12.28515625" style="130" customWidth="1"/>
    <col min="14340" max="14340" width="8.28515625" style="130" customWidth="1"/>
    <col min="14341" max="14341" width="10.85546875" style="130" customWidth="1"/>
    <col min="14342" max="14342" width="14.28515625" style="130" customWidth="1"/>
    <col min="14343" max="14343" width="13.28515625" style="130" customWidth="1"/>
    <col min="14344" max="14344" width="12.42578125" style="130" customWidth="1"/>
    <col min="14345" max="14345" width="11.42578125" style="130" customWidth="1"/>
    <col min="14346" max="14346" width="9.140625" style="130"/>
    <col min="14347" max="14347" width="8.85546875" style="130" customWidth="1"/>
    <col min="14348" max="14592" width="9.140625" style="130"/>
    <col min="14593" max="14593" width="5.85546875" style="130" customWidth="1"/>
    <col min="14594" max="14594" width="5.7109375" style="130" customWidth="1"/>
    <col min="14595" max="14595" width="12.28515625" style="130" customWidth="1"/>
    <col min="14596" max="14596" width="8.28515625" style="130" customWidth="1"/>
    <col min="14597" max="14597" width="10.85546875" style="130" customWidth="1"/>
    <col min="14598" max="14598" width="14.28515625" style="130" customWidth="1"/>
    <col min="14599" max="14599" width="13.28515625" style="130" customWidth="1"/>
    <col min="14600" max="14600" width="12.42578125" style="130" customWidth="1"/>
    <col min="14601" max="14601" width="11.42578125" style="130" customWidth="1"/>
    <col min="14602" max="14602" width="9.140625" style="130"/>
    <col min="14603" max="14603" width="8.85546875" style="130" customWidth="1"/>
    <col min="14604" max="14848" width="9.140625" style="130"/>
    <col min="14849" max="14849" width="5.85546875" style="130" customWidth="1"/>
    <col min="14850" max="14850" width="5.7109375" style="130" customWidth="1"/>
    <col min="14851" max="14851" width="12.28515625" style="130" customWidth="1"/>
    <col min="14852" max="14852" width="8.28515625" style="130" customWidth="1"/>
    <col min="14853" max="14853" width="10.85546875" style="130" customWidth="1"/>
    <col min="14854" max="14854" width="14.28515625" style="130" customWidth="1"/>
    <col min="14855" max="14855" width="13.28515625" style="130" customWidth="1"/>
    <col min="14856" max="14856" width="12.42578125" style="130" customWidth="1"/>
    <col min="14857" max="14857" width="11.42578125" style="130" customWidth="1"/>
    <col min="14858" max="14858" width="9.140625" style="130"/>
    <col min="14859" max="14859" width="8.85546875" style="130" customWidth="1"/>
    <col min="14860" max="15104" width="9.140625" style="130"/>
    <col min="15105" max="15105" width="5.85546875" style="130" customWidth="1"/>
    <col min="15106" max="15106" width="5.7109375" style="130" customWidth="1"/>
    <col min="15107" max="15107" width="12.28515625" style="130" customWidth="1"/>
    <col min="15108" max="15108" width="8.28515625" style="130" customWidth="1"/>
    <col min="15109" max="15109" width="10.85546875" style="130" customWidth="1"/>
    <col min="15110" max="15110" width="14.28515625" style="130" customWidth="1"/>
    <col min="15111" max="15111" width="13.28515625" style="130" customWidth="1"/>
    <col min="15112" max="15112" width="12.42578125" style="130" customWidth="1"/>
    <col min="15113" max="15113" width="11.42578125" style="130" customWidth="1"/>
    <col min="15114" max="15114" width="9.140625" style="130"/>
    <col min="15115" max="15115" width="8.85546875" style="130" customWidth="1"/>
    <col min="15116" max="15360" width="9.140625" style="130"/>
    <col min="15361" max="15361" width="5.85546875" style="130" customWidth="1"/>
    <col min="15362" max="15362" width="5.7109375" style="130" customWidth="1"/>
    <col min="15363" max="15363" width="12.28515625" style="130" customWidth="1"/>
    <col min="15364" max="15364" width="8.28515625" style="130" customWidth="1"/>
    <col min="15365" max="15365" width="10.85546875" style="130" customWidth="1"/>
    <col min="15366" max="15366" width="14.28515625" style="130" customWidth="1"/>
    <col min="15367" max="15367" width="13.28515625" style="130" customWidth="1"/>
    <col min="15368" max="15368" width="12.42578125" style="130" customWidth="1"/>
    <col min="15369" max="15369" width="11.42578125" style="130" customWidth="1"/>
    <col min="15370" max="15370" width="9.140625" style="130"/>
    <col min="15371" max="15371" width="8.85546875" style="130" customWidth="1"/>
    <col min="15372" max="15616" width="9.140625" style="130"/>
    <col min="15617" max="15617" width="5.85546875" style="130" customWidth="1"/>
    <col min="15618" max="15618" width="5.7109375" style="130" customWidth="1"/>
    <col min="15619" max="15619" width="12.28515625" style="130" customWidth="1"/>
    <col min="15620" max="15620" width="8.28515625" style="130" customWidth="1"/>
    <col min="15621" max="15621" width="10.85546875" style="130" customWidth="1"/>
    <col min="15622" max="15622" width="14.28515625" style="130" customWidth="1"/>
    <col min="15623" max="15623" width="13.28515625" style="130" customWidth="1"/>
    <col min="15624" max="15624" width="12.42578125" style="130" customWidth="1"/>
    <col min="15625" max="15625" width="11.42578125" style="130" customWidth="1"/>
    <col min="15626" max="15626" width="9.140625" style="130"/>
    <col min="15627" max="15627" width="8.85546875" style="130" customWidth="1"/>
    <col min="15628" max="15872" width="9.140625" style="130"/>
    <col min="15873" max="15873" width="5.85546875" style="130" customWidth="1"/>
    <col min="15874" max="15874" width="5.7109375" style="130" customWidth="1"/>
    <col min="15875" max="15875" width="12.28515625" style="130" customWidth="1"/>
    <col min="15876" max="15876" width="8.28515625" style="130" customWidth="1"/>
    <col min="15877" max="15877" width="10.85546875" style="130" customWidth="1"/>
    <col min="15878" max="15878" width="14.28515625" style="130" customWidth="1"/>
    <col min="15879" max="15879" width="13.28515625" style="130" customWidth="1"/>
    <col min="15880" max="15880" width="12.42578125" style="130" customWidth="1"/>
    <col min="15881" max="15881" width="11.42578125" style="130" customWidth="1"/>
    <col min="15882" max="15882" width="9.140625" style="130"/>
    <col min="15883" max="15883" width="8.85546875" style="130" customWidth="1"/>
    <col min="15884" max="16128" width="9.140625" style="130"/>
    <col min="16129" max="16129" width="5.85546875" style="130" customWidth="1"/>
    <col min="16130" max="16130" width="5.7109375" style="130" customWidth="1"/>
    <col min="16131" max="16131" width="12.28515625" style="130" customWidth="1"/>
    <col min="16132" max="16132" width="8.28515625" style="130" customWidth="1"/>
    <col min="16133" max="16133" width="10.85546875" style="130" customWidth="1"/>
    <col min="16134" max="16134" width="14.28515625" style="130" customWidth="1"/>
    <col min="16135" max="16135" width="13.28515625" style="130" customWidth="1"/>
    <col min="16136" max="16136" width="12.42578125" style="130" customWidth="1"/>
    <col min="16137" max="16137" width="11.42578125" style="130" customWidth="1"/>
    <col min="16138" max="16138" width="9.140625" style="130"/>
    <col min="16139" max="16139" width="8.85546875" style="130" customWidth="1"/>
    <col min="16140" max="16384" width="9.140625" style="130"/>
  </cols>
  <sheetData>
    <row r="1" spans="1:12" ht="18" x14ac:dyDescent="0.2">
      <c r="A1" s="83" t="s">
        <v>30</v>
      </c>
      <c r="C1" s="85"/>
      <c r="D1" s="86" t="s">
        <v>31</v>
      </c>
      <c r="G1" s="88"/>
      <c r="H1" s="89" t="s">
        <v>32</v>
      </c>
      <c r="I1" s="90"/>
      <c r="J1" s="91"/>
    </row>
    <row r="2" spans="1:12" ht="20.25" x14ac:dyDescent="0.3">
      <c r="B2" s="95"/>
      <c r="C2" s="96"/>
      <c r="D2" s="570" t="s">
        <v>33</v>
      </c>
      <c r="E2" s="565"/>
      <c r="F2" s="566"/>
      <c r="G2" s="88"/>
      <c r="H2" s="97"/>
      <c r="I2" s="98"/>
      <c r="J2" s="99"/>
    </row>
    <row r="3" spans="1:12" ht="14.25" x14ac:dyDescent="0.2">
      <c r="A3" s="100" t="s">
        <v>34</v>
      </c>
      <c r="B3" s="100"/>
      <c r="C3" s="100"/>
      <c r="D3" s="101"/>
      <c r="E3" s="100"/>
      <c r="F3" s="101"/>
      <c r="G3" s="100"/>
      <c r="H3" s="102" t="s">
        <v>35</v>
      </c>
    </row>
    <row r="4" spans="1:12" thickBot="1" x14ac:dyDescent="0.25">
      <c r="A4" s="103" t="s">
        <v>30</v>
      </c>
      <c r="B4" s="103"/>
      <c r="C4" s="104"/>
      <c r="D4" s="105"/>
      <c r="E4" s="105"/>
      <c r="F4" s="106"/>
      <c r="G4" s="506" t="s">
        <v>36</v>
      </c>
      <c r="H4" s="506"/>
    </row>
    <row r="5" spans="1:12" ht="12.75" x14ac:dyDescent="0.2">
      <c r="A5" s="107"/>
      <c r="B5" s="107"/>
      <c r="C5" s="108"/>
      <c r="D5" s="108"/>
      <c r="E5" s="108"/>
      <c r="F5" s="107"/>
      <c r="G5" s="107"/>
      <c r="H5" s="107"/>
      <c r="I5" s="108"/>
      <c r="J5" s="109"/>
    </row>
    <row r="6" spans="1:12" ht="15" customHeight="1" x14ac:dyDescent="0.25">
      <c r="A6" s="110">
        <v>1</v>
      </c>
      <c r="B6" s="111" t="s">
        <v>37</v>
      </c>
      <c r="C6" s="369" t="s">
        <v>246</v>
      </c>
      <c r="D6" s="369" t="s">
        <v>247</v>
      </c>
      <c r="E6" s="369" t="s">
        <v>245</v>
      </c>
      <c r="F6" s="370"/>
      <c r="G6" s="371"/>
      <c r="H6" s="371"/>
      <c r="I6" s="367"/>
    </row>
    <row r="7" spans="1:12" ht="15" customHeight="1" x14ac:dyDescent="0.25">
      <c r="B7" s="114"/>
      <c r="C7" s="367"/>
      <c r="D7" s="367"/>
      <c r="E7" s="372"/>
      <c r="F7" s="373" t="s">
        <v>246</v>
      </c>
      <c r="G7" s="371"/>
      <c r="H7" s="371"/>
      <c r="I7" s="367"/>
    </row>
    <row r="8" spans="1:12" ht="15" customHeight="1" x14ac:dyDescent="0.25">
      <c r="A8" s="110">
        <v>2</v>
      </c>
      <c r="B8" s="111"/>
      <c r="C8" s="369" t="s">
        <v>38</v>
      </c>
      <c r="D8" s="369"/>
      <c r="E8" s="374"/>
      <c r="F8" s="370"/>
      <c r="G8" s="375"/>
      <c r="H8" s="376"/>
      <c r="I8" s="376"/>
      <c r="J8" s="119"/>
      <c r="K8" s="120"/>
      <c r="L8" s="121"/>
    </row>
    <row r="9" spans="1:12" ht="15" customHeight="1" x14ac:dyDescent="0.25">
      <c r="B9" s="114"/>
      <c r="C9" s="367"/>
      <c r="D9" s="367"/>
      <c r="E9" s="367"/>
      <c r="F9" s="370"/>
      <c r="G9" s="377" t="s">
        <v>246</v>
      </c>
      <c r="H9" s="371"/>
      <c r="I9" s="376"/>
      <c r="J9" s="119"/>
      <c r="K9" s="120"/>
      <c r="L9" s="121"/>
    </row>
    <row r="10" spans="1:12" ht="15" customHeight="1" x14ac:dyDescent="0.25">
      <c r="A10" s="110">
        <v>3</v>
      </c>
      <c r="B10" s="123" t="s">
        <v>42</v>
      </c>
      <c r="C10" s="369" t="s">
        <v>248</v>
      </c>
      <c r="D10" s="369" t="s">
        <v>249</v>
      </c>
      <c r="E10" s="369" t="s">
        <v>250</v>
      </c>
      <c r="F10" s="370"/>
      <c r="G10" s="378" t="s">
        <v>141</v>
      </c>
      <c r="H10" s="379"/>
      <c r="I10" s="376"/>
      <c r="J10" s="119"/>
      <c r="K10" s="120"/>
      <c r="L10" s="121"/>
    </row>
    <row r="11" spans="1:12" ht="15" customHeight="1" x14ac:dyDescent="0.25">
      <c r="B11" s="114"/>
      <c r="C11" s="367"/>
      <c r="D11" s="367"/>
      <c r="E11" s="372"/>
      <c r="F11" s="369" t="s">
        <v>251</v>
      </c>
      <c r="G11" s="375"/>
      <c r="H11" s="375"/>
      <c r="I11" s="376"/>
      <c r="J11" s="119"/>
      <c r="K11" s="120"/>
      <c r="L11" s="121"/>
    </row>
    <row r="12" spans="1:12" ht="15" customHeight="1" x14ac:dyDescent="0.25">
      <c r="A12" s="110">
        <v>4</v>
      </c>
      <c r="B12" s="111" t="s">
        <v>40</v>
      </c>
      <c r="C12" s="369" t="s">
        <v>252</v>
      </c>
      <c r="D12" s="369" t="s">
        <v>253</v>
      </c>
      <c r="E12" s="374" t="s">
        <v>63</v>
      </c>
      <c r="F12" s="370" t="s">
        <v>167</v>
      </c>
      <c r="G12" s="380"/>
      <c r="H12" s="381"/>
      <c r="I12" s="376"/>
      <c r="J12" s="119"/>
      <c r="K12" s="120"/>
      <c r="L12" s="121"/>
    </row>
    <row r="13" spans="1:12" ht="15" customHeight="1" x14ac:dyDescent="0.25">
      <c r="B13" s="114"/>
      <c r="C13" s="367"/>
      <c r="D13" s="367"/>
      <c r="E13" s="367"/>
      <c r="F13" s="370"/>
      <c r="G13" s="380"/>
      <c r="H13" s="377" t="s">
        <v>246</v>
      </c>
      <c r="I13" s="367"/>
      <c r="J13" s="119"/>
      <c r="K13" s="120"/>
      <c r="L13" s="121"/>
    </row>
    <row r="14" spans="1:12" ht="15" customHeight="1" x14ac:dyDescent="0.25">
      <c r="A14" s="110">
        <v>5</v>
      </c>
      <c r="B14" s="111" t="s">
        <v>41</v>
      </c>
      <c r="C14" s="369" t="s">
        <v>254</v>
      </c>
      <c r="D14" s="369" t="s">
        <v>255</v>
      </c>
      <c r="E14" s="369" t="s">
        <v>250</v>
      </c>
      <c r="F14" s="370"/>
      <c r="G14" s="371"/>
      <c r="H14" s="382" t="s">
        <v>142</v>
      </c>
      <c r="I14" s="364"/>
    </row>
    <row r="15" spans="1:12" ht="15" customHeight="1" x14ac:dyDescent="0.25">
      <c r="B15" s="114"/>
      <c r="C15" s="367"/>
      <c r="D15" s="367"/>
      <c r="E15" s="372"/>
      <c r="F15" s="373" t="s">
        <v>256</v>
      </c>
      <c r="G15" s="371"/>
      <c r="H15" s="383"/>
      <c r="I15" s="364"/>
    </row>
    <row r="16" spans="1:12" ht="15" customHeight="1" x14ac:dyDescent="0.25">
      <c r="A16" s="110">
        <v>6</v>
      </c>
      <c r="B16" s="111"/>
      <c r="C16" s="384" t="s">
        <v>257</v>
      </c>
      <c r="D16" s="369"/>
      <c r="E16" s="374"/>
      <c r="F16" s="370"/>
      <c r="G16" s="379"/>
      <c r="H16" s="383"/>
      <c r="I16" s="364"/>
    </row>
    <row r="17" spans="1:12" ht="15" customHeight="1" x14ac:dyDescent="0.25">
      <c r="B17" s="114"/>
      <c r="C17" s="367"/>
      <c r="D17" s="367"/>
      <c r="E17" s="367"/>
      <c r="F17" s="370"/>
      <c r="G17" s="379" t="s">
        <v>258</v>
      </c>
      <c r="H17" s="383"/>
      <c r="I17" s="364"/>
    </row>
    <row r="18" spans="1:12" ht="15" customHeight="1" x14ac:dyDescent="0.25">
      <c r="A18" s="110">
        <v>7</v>
      </c>
      <c r="B18" s="111"/>
      <c r="C18" s="369" t="s">
        <v>38</v>
      </c>
      <c r="D18" s="369"/>
      <c r="E18" s="369"/>
      <c r="F18" s="370"/>
      <c r="G18" s="385" t="s">
        <v>171</v>
      </c>
      <c r="H18" s="386"/>
      <c r="I18" s="364"/>
    </row>
    <row r="19" spans="1:12" ht="15" customHeight="1" x14ac:dyDescent="0.25">
      <c r="B19" s="114"/>
      <c r="C19" s="367"/>
      <c r="D19" s="367"/>
      <c r="E19" s="372"/>
      <c r="F19" s="384" t="s">
        <v>258</v>
      </c>
      <c r="G19" s="364"/>
      <c r="H19" s="365"/>
      <c r="I19" s="366"/>
      <c r="J19" s="119"/>
      <c r="K19" s="120"/>
      <c r="L19" s="121"/>
    </row>
    <row r="20" spans="1:12" ht="15" customHeight="1" thickBot="1" x14ac:dyDescent="0.3">
      <c r="A20" s="110">
        <v>8</v>
      </c>
      <c r="B20" s="111" t="s">
        <v>43</v>
      </c>
      <c r="C20" s="369" t="s">
        <v>258</v>
      </c>
      <c r="D20" s="369" t="s">
        <v>255</v>
      </c>
      <c r="E20" s="374" t="s">
        <v>15</v>
      </c>
      <c r="F20" s="370"/>
      <c r="G20" s="367"/>
      <c r="H20" s="368"/>
      <c r="I20" s="375"/>
      <c r="J20" s="119"/>
      <c r="K20" s="120"/>
      <c r="L20" s="121"/>
    </row>
    <row r="21" spans="1:12" ht="15" customHeight="1" x14ac:dyDescent="0.2">
      <c r="A21" s="130"/>
      <c r="B21" s="130"/>
      <c r="C21" s="367"/>
      <c r="D21" s="367"/>
      <c r="E21" s="367"/>
      <c r="F21" s="367"/>
      <c r="G21" s="507" t="s">
        <v>267</v>
      </c>
      <c r="H21" s="508"/>
      <c r="I21" s="367"/>
      <c r="K21" s="120"/>
      <c r="L21" s="121"/>
    </row>
    <row r="22" spans="1:12" ht="15" customHeight="1" thickBot="1" x14ac:dyDescent="0.3">
      <c r="A22" s="110">
        <v>9</v>
      </c>
      <c r="B22" s="111" t="s">
        <v>44</v>
      </c>
      <c r="C22" s="369" t="s">
        <v>259</v>
      </c>
      <c r="D22" s="369" t="s">
        <v>268</v>
      </c>
      <c r="E22" s="369" t="s">
        <v>63</v>
      </c>
      <c r="F22" s="370"/>
      <c r="G22" s="509" t="s">
        <v>144</v>
      </c>
      <c r="H22" s="510"/>
      <c r="I22" s="367"/>
      <c r="K22" s="120"/>
      <c r="L22" s="121"/>
    </row>
    <row r="23" spans="1:12" x14ac:dyDescent="0.25">
      <c r="B23" s="114"/>
      <c r="C23" s="367"/>
      <c r="D23" s="367"/>
      <c r="E23" s="372"/>
      <c r="F23" s="373" t="s">
        <v>259</v>
      </c>
      <c r="G23" s="371"/>
      <c r="H23" s="387"/>
      <c r="I23" s="388"/>
      <c r="J23" s="131"/>
      <c r="K23" s="132"/>
      <c r="L23" s="121"/>
    </row>
    <row r="24" spans="1:12" x14ac:dyDescent="0.25">
      <c r="A24" s="110">
        <v>10</v>
      </c>
      <c r="B24" s="111"/>
      <c r="C24" s="369" t="s">
        <v>38</v>
      </c>
      <c r="D24" s="369"/>
      <c r="E24" s="374"/>
      <c r="F24" s="370"/>
      <c r="G24" s="375"/>
      <c r="H24" s="389"/>
      <c r="I24" s="388"/>
      <c r="J24" s="131"/>
      <c r="K24" s="132"/>
      <c r="L24" s="121"/>
    </row>
    <row r="25" spans="1:12" x14ac:dyDescent="0.25">
      <c r="B25" s="114"/>
      <c r="C25" s="367"/>
      <c r="D25" s="367"/>
      <c r="E25" s="367"/>
      <c r="F25" s="370"/>
      <c r="G25" s="379" t="s">
        <v>259</v>
      </c>
      <c r="H25" s="390"/>
      <c r="I25" s="391"/>
      <c r="J25" s="131"/>
      <c r="K25" s="132"/>
      <c r="L25" s="121"/>
    </row>
    <row r="26" spans="1:12" x14ac:dyDescent="0.25">
      <c r="A26" s="110">
        <v>11</v>
      </c>
      <c r="B26" s="123" t="s">
        <v>45</v>
      </c>
      <c r="C26" s="369" t="s">
        <v>260</v>
      </c>
      <c r="D26" s="369" t="s">
        <v>261</v>
      </c>
      <c r="E26" s="369" t="s">
        <v>245</v>
      </c>
      <c r="F26" s="370"/>
      <c r="G26" s="385" t="s">
        <v>165</v>
      </c>
      <c r="H26" s="392"/>
      <c r="I26" s="393"/>
      <c r="J26" s="131"/>
      <c r="K26" s="132"/>
      <c r="L26" s="121"/>
    </row>
    <row r="27" spans="1:12" x14ac:dyDescent="0.25">
      <c r="B27" s="114"/>
      <c r="C27" s="367"/>
      <c r="D27" s="367"/>
      <c r="E27" s="372"/>
      <c r="F27" s="384" t="s">
        <v>260</v>
      </c>
      <c r="G27" s="375"/>
      <c r="H27" s="392"/>
      <c r="I27" s="393"/>
      <c r="J27" s="131"/>
      <c r="K27" s="132"/>
      <c r="L27" s="121"/>
    </row>
    <row r="28" spans="1:12" x14ac:dyDescent="0.25">
      <c r="A28" s="110">
        <v>12</v>
      </c>
      <c r="B28" s="111" t="s">
        <v>46</v>
      </c>
      <c r="C28" s="384" t="s">
        <v>257</v>
      </c>
      <c r="D28" s="369"/>
      <c r="E28" s="374"/>
      <c r="F28" s="370"/>
      <c r="G28" s="380"/>
      <c r="H28" s="394"/>
      <c r="I28" s="388"/>
      <c r="J28" s="131"/>
      <c r="K28" s="132"/>
      <c r="L28" s="121"/>
    </row>
    <row r="29" spans="1:12" x14ac:dyDescent="0.25">
      <c r="B29" s="114"/>
      <c r="C29" s="367"/>
      <c r="D29" s="367"/>
      <c r="E29" s="367"/>
      <c r="F29" s="370"/>
      <c r="G29" s="380"/>
      <c r="H29" s="395" t="s">
        <v>259</v>
      </c>
      <c r="I29" s="388"/>
      <c r="J29" s="131"/>
      <c r="K29" s="132"/>
      <c r="L29" s="121"/>
    </row>
    <row r="30" spans="1:12" x14ac:dyDescent="0.25">
      <c r="A30" s="110">
        <v>13</v>
      </c>
      <c r="B30" s="111" t="s">
        <v>47</v>
      </c>
      <c r="C30" s="369" t="s">
        <v>262</v>
      </c>
      <c r="D30" s="369" t="s">
        <v>263</v>
      </c>
      <c r="E30" s="369" t="s">
        <v>15</v>
      </c>
      <c r="F30" s="370"/>
      <c r="G30" s="371"/>
      <c r="H30" s="399" t="s">
        <v>269</v>
      </c>
      <c r="I30" s="398"/>
      <c r="J30" s="131"/>
      <c r="K30" s="132"/>
      <c r="L30" s="121"/>
    </row>
    <row r="31" spans="1:12" x14ac:dyDescent="0.25">
      <c r="B31" s="114"/>
      <c r="C31" s="367"/>
      <c r="D31" s="367"/>
      <c r="E31" s="372"/>
      <c r="F31" s="373" t="s">
        <v>262</v>
      </c>
      <c r="G31" s="371"/>
      <c r="H31" s="391"/>
      <c r="I31" s="380"/>
      <c r="J31" s="131"/>
      <c r="K31" s="132"/>
      <c r="L31" s="121"/>
    </row>
    <row r="32" spans="1:12" x14ac:dyDescent="0.25">
      <c r="A32" s="110">
        <v>14</v>
      </c>
      <c r="B32" s="111" t="s">
        <v>48</v>
      </c>
      <c r="C32" s="369" t="s">
        <v>264</v>
      </c>
      <c r="D32" s="369" t="s">
        <v>253</v>
      </c>
      <c r="E32" s="374" t="s">
        <v>63</v>
      </c>
      <c r="F32" s="370" t="s">
        <v>270</v>
      </c>
      <c r="G32" s="379"/>
      <c r="H32" s="388"/>
      <c r="I32" s="380"/>
      <c r="J32" s="125"/>
      <c r="K32" s="132"/>
      <c r="L32" s="121"/>
    </row>
    <row r="33" spans="1:12" x14ac:dyDescent="0.25">
      <c r="B33" s="114"/>
      <c r="C33" s="367"/>
      <c r="D33" s="367"/>
      <c r="E33" s="367"/>
      <c r="F33" s="370"/>
      <c r="G33" s="379" t="s">
        <v>265</v>
      </c>
      <c r="H33" s="388"/>
      <c r="I33" s="380"/>
      <c r="J33" s="131"/>
      <c r="K33" s="132"/>
      <c r="L33" s="121"/>
    </row>
    <row r="34" spans="1:12" x14ac:dyDescent="0.25">
      <c r="A34" s="110">
        <v>15</v>
      </c>
      <c r="B34" s="111"/>
      <c r="C34" s="369" t="s">
        <v>38</v>
      </c>
      <c r="D34" s="369"/>
      <c r="E34" s="369"/>
      <c r="F34" s="370"/>
      <c r="G34" s="385" t="s">
        <v>172</v>
      </c>
      <c r="H34" s="396"/>
      <c r="I34" s="380"/>
      <c r="J34" s="131"/>
      <c r="K34" s="132"/>
      <c r="L34" s="121"/>
    </row>
    <row r="35" spans="1:12" x14ac:dyDescent="0.25">
      <c r="B35" s="114"/>
      <c r="C35" s="367"/>
      <c r="D35" s="367"/>
      <c r="E35" s="372"/>
      <c r="F35" s="384" t="s">
        <v>265</v>
      </c>
      <c r="G35" s="364"/>
      <c r="H35" s="396"/>
      <c r="I35" s="380"/>
      <c r="J35" s="131"/>
      <c r="K35" s="132"/>
      <c r="L35" s="121"/>
    </row>
    <row r="36" spans="1:12" x14ac:dyDescent="0.25">
      <c r="A36" s="110">
        <v>16</v>
      </c>
      <c r="B36" s="111" t="s">
        <v>49</v>
      </c>
      <c r="C36" s="369" t="s">
        <v>265</v>
      </c>
      <c r="D36" s="369" t="s">
        <v>266</v>
      </c>
      <c r="E36" s="374" t="s">
        <v>69</v>
      </c>
      <c r="F36" s="370"/>
      <c r="G36" s="367"/>
      <c r="H36" s="397"/>
      <c r="I36" s="380"/>
      <c r="J36" s="131"/>
      <c r="K36" s="132"/>
      <c r="L36" s="121"/>
    </row>
    <row r="37" spans="1:12" x14ac:dyDescent="0.25">
      <c r="B37" s="113"/>
      <c r="C37" s="367"/>
      <c r="D37" s="367"/>
      <c r="E37" s="367"/>
      <c r="F37" s="370"/>
      <c r="G37" s="380"/>
      <c r="H37" s="367"/>
      <c r="I37" s="380"/>
      <c r="J37" s="119"/>
      <c r="K37" s="120"/>
      <c r="L37" s="121"/>
    </row>
    <row r="38" spans="1:12" x14ac:dyDescent="0.25">
      <c r="B38" s="113"/>
      <c r="C38" s="367"/>
      <c r="D38" s="367"/>
      <c r="E38" s="367"/>
      <c r="F38" s="370"/>
      <c r="G38" s="380"/>
      <c r="H38" s="380"/>
      <c r="I38" s="380"/>
      <c r="J38" s="119"/>
      <c r="K38" s="120"/>
      <c r="L38" s="121"/>
    </row>
    <row r="39" spans="1:12" x14ac:dyDescent="0.25">
      <c r="B39" s="113"/>
      <c r="F39" s="84"/>
      <c r="G39" s="125"/>
      <c r="H39" s="125"/>
      <c r="I39" s="125"/>
      <c r="J39" s="119"/>
      <c r="K39" s="120"/>
      <c r="L39" s="121"/>
    </row>
    <row r="40" spans="1:12" x14ac:dyDescent="0.25">
      <c r="B40" s="113"/>
      <c r="C40" s="119"/>
      <c r="G40" s="119"/>
      <c r="H40" s="119"/>
      <c r="I40" s="119"/>
      <c r="J40" s="119"/>
      <c r="K40" s="120"/>
      <c r="L40" s="121"/>
    </row>
    <row r="41" spans="1:12" x14ac:dyDescent="0.25">
      <c r="B41" s="113"/>
      <c r="G41" s="84"/>
      <c r="H41" s="119"/>
      <c r="I41" s="119"/>
      <c r="J41" s="119"/>
      <c r="K41" s="120"/>
      <c r="L41" s="121"/>
    </row>
    <row r="42" spans="1:12" x14ac:dyDescent="0.25">
      <c r="B42" s="113"/>
      <c r="G42" s="125"/>
      <c r="H42" s="119"/>
      <c r="I42" s="119"/>
      <c r="J42" s="119"/>
      <c r="K42" s="120"/>
      <c r="L42" s="121"/>
    </row>
    <row r="43" spans="1:12" x14ac:dyDescent="0.25">
      <c r="B43" s="113"/>
      <c r="F43" s="84"/>
      <c r="H43" s="119"/>
      <c r="I43" s="119"/>
      <c r="J43" s="119"/>
      <c r="K43" s="120"/>
      <c r="L43" s="121"/>
    </row>
    <row r="44" spans="1:12" x14ac:dyDescent="0.25">
      <c r="B44" s="113"/>
    </row>
  </sheetData>
  <mergeCells count="3">
    <mergeCell ref="G4:H4"/>
    <mergeCell ref="G21:H21"/>
    <mergeCell ref="G22:H22"/>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Jun_Show_CU">
                <anchor moveWithCells="1" sizeWithCells="1">
                  <from>
                    <xdr:col>10</xdr:col>
                    <xdr:colOff>514350</xdr:colOff>
                    <xdr:row>0</xdr:row>
                    <xdr:rowOff>9525</xdr:rowOff>
                  </from>
                  <to>
                    <xdr:col>12</xdr:col>
                    <xdr:colOff>447675</xdr:colOff>
                    <xdr:row>0</xdr:row>
                    <xdr:rowOff>171450</xdr:rowOff>
                  </to>
                </anchor>
              </controlPr>
            </control>
          </mc:Choice>
        </mc:AlternateContent>
        <mc:AlternateContent xmlns:mc="http://schemas.openxmlformats.org/markup-compatibility/2006">
          <mc:Choice Requires="x14">
            <control shapeId="3074" r:id="rId5" name="Button 2">
              <controlPr defaultSize="0" print="0" autoFill="0" autoPict="0" macro="[1]!Jun_Hide_CU">
                <anchor moveWithCells="1" sizeWithCells="1">
                  <from>
                    <xdr:col>10</xdr:col>
                    <xdr:colOff>514350</xdr:colOff>
                    <xdr:row>0</xdr:row>
                    <xdr:rowOff>171450</xdr:rowOff>
                  </from>
                  <to>
                    <xdr:col>12</xdr:col>
                    <xdr:colOff>438150</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7"/>
  <dimension ref="A1:IU214"/>
  <sheetViews>
    <sheetView showGridLines="0" showZeros="0" showWhiteSpace="0" topLeftCell="A13" zoomScale="50" zoomScaleNormal="50" workbookViewId="0">
      <selection activeCell="N27" sqref="N27"/>
    </sheetView>
  </sheetViews>
  <sheetFormatPr defaultColWidth="15.28515625" defaultRowHeight="20.25" x14ac:dyDescent="0.3"/>
  <cols>
    <col min="1" max="1" width="10.42578125" style="4" customWidth="1"/>
    <col min="2" max="2" width="5.5703125" style="4" customWidth="1"/>
    <col min="3" max="3" width="18.85546875" style="4" customWidth="1"/>
    <col min="4" max="4" width="46.42578125" style="4" customWidth="1"/>
    <col min="5" max="5" width="31.7109375" style="4" customWidth="1"/>
    <col min="6" max="6" width="19.28515625" style="4" customWidth="1"/>
    <col min="7" max="11" width="18.5703125" style="4" customWidth="1"/>
    <col min="12" max="12" width="18.85546875" style="4" customWidth="1"/>
    <col min="13" max="13" width="4.140625" style="3" customWidth="1"/>
    <col min="14" max="14" width="14.5703125" style="1" customWidth="1"/>
    <col min="15" max="15" width="11.140625" style="2" hidden="1" customWidth="1"/>
    <col min="16" max="16" width="24.85546875" style="2" hidden="1" customWidth="1"/>
    <col min="17" max="17" width="18.85546875" style="2" hidden="1" customWidth="1"/>
    <col min="18" max="24" width="14.5703125" style="2" hidden="1" customWidth="1"/>
    <col min="25" max="25" width="24.42578125" style="2" hidden="1" customWidth="1"/>
    <col min="26" max="26" width="20.42578125" style="2" hidden="1" customWidth="1"/>
    <col min="27" max="32" width="15.28515625" style="2" hidden="1" customWidth="1"/>
    <col min="33" max="204" width="15.28515625" style="1" customWidth="1"/>
    <col min="205" max="205" width="3.140625" style="1" customWidth="1"/>
    <col min="206" max="16384" width="15.28515625" style="1"/>
  </cols>
  <sheetData>
    <row r="1" spans="1:255" ht="45.75" customHeight="1" x14ac:dyDescent="0.6">
      <c r="A1" s="24"/>
      <c r="B1" s="24"/>
      <c r="C1" s="24"/>
      <c r="D1" s="24"/>
      <c r="E1" s="24"/>
      <c r="F1" s="24"/>
      <c r="G1" s="24"/>
      <c r="H1" s="496" t="s">
        <v>25</v>
      </c>
      <c r="I1" s="496"/>
      <c r="J1" s="496"/>
      <c r="K1" s="496"/>
      <c r="L1" s="496"/>
      <c r="M1" s="21"/>
      <c r="N1" s="9"/>
      <c r="O1" s="10"/>
      <c r="P1" s="10"/>
      <c r="Q1" s="10"/>
      <c r="R1" s="10"/>
      <c r="S1" s="10"/>
      <c r="T1" s="10"/>
      <c r="U1" s="10"/>
      <c r="V1" s="10"/>
      <c r="W1" s="10"/>
      <c r="X1" s="10"/>
      <c r="Y1" s="10"/>
      <c r="Z1" s="10"/>
      <c r="AA1" s="10"/>
      <c r="AB1" s="10"/>
      <c r="AC1" s="10"/>
      <c r="AD1" s="10"/>
      <c r="AE1" s="10"/>
      <c r="AF1" s="10"/>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1</v>
      </c>
      <c r="L2" s="70"/>
      <c r="M2" s="21"/>
      <c r="N2" s="9"/>
      <c r="O2" s="81" t="str">
        <f>'[3]vnos podatkov'!$A$6</f>
        <v>OP 8-11 - MINI TENIS</v>
      </c>
      <c r="P2" s="54"/>
      <c r="Q2" s="54"/>
      <c r="R2" s="10"/>
      <c r="S2" s="10"/>
      <c r="T2" s="10"/>
      <c r="U2" s="10"/>
      <c r="V2" s="10"/>
      <c r="W2" s="10"/>
      <c r="X2" s="10"/>
      <c r="Y2" s="10"/>
      <c r="Z2" s="10"/>
      <c r="AA2" s="10"/>
      <c r="AB2" s="10"/>
      <c r="AC2" s="10"/>
      <c r="AD2" s="10"/>
      <c r="AE2" s="10"/>
      <c r="AF2" s="10"/>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79"/>
      <c r="L3" s="78">
        <f>'[3]vnos podatkov'!$B$8</f>
        <v>0</v>
      </c>
      <c r="M3" s="21"/>
      <c r="N3" s="9"/>
      <c r="O3" s="69">
        <f>'[3]vnos podatkov'!$A$8</f>
        <v>0</v>
      </c>
      <c r="P3" s="69">
        <f>'[3]vnos podatkov'!$B$8</f>
        <v>0</v>
      </c>
      <c r="Q3" s="69">
        <f>'[3]vnos podatkov'!$A$10</f>
        <v>46123</v>
      </c>
      <c r="R3" s="10"/>
      <c r="S3" s="10"/>
      <c r="T3" s="10"/>
      <c r="U3" s="10"/>
      <c r="V3" s="10"/>
      <c r="W3" s="10"/>
      <c r="X3" s="10"/>
      <c r="Y3" s="10"/>
      <c r="Z3" s="10"/>
      <c r="AA3" s="10"/>
      <c r="AB3" s="10"/>
      <c r="AC3" s="10"/>
      <c r="AD3" s="10"/>
      <c r="AE3" s="10"/>
      <c r="AF3" s="10"/>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'[3]vnos podatkov'!$C$10</f>
        <v>0</v>
      </c>
      <c r="G4" s="498">
        <f>'[3]vnos podatkov'!$C$10</f>
        <v>0</v>
      </c>
      <c r="H4" s="498">
        <f>'[3]vnos podatkov'!$C$10</f>
        <v>0</v>
      </c>
      <c r="I4" s="72" t="s">
        <v>20</v>
      </c>
      <c r="J4" s="77"/>
      <c r="K4" s="76"/>
      <c r="L4" s="75"/>
      <c r="M4" s="21"/>
      <c r="N4" s="9"/>
      <c r="O4" s="10"/>
      <c r="P4" s="10"/>
      <c r="Q4" s="10"/>
      <c r="R4" s="10"/>
      <c r="S4" s="10"/>
      <c r="T4" s="10"/>
      <c r="U4" s="10"/>
      <c r="V4" s="10"/>
      <c r="W4" s="10"/>
      <c r="X4" s="10"/>
      <c r="Y4" s="10"/>
      <c r="Z4" s="10"/>
      <c r="AA4" s="10"/>
      <c r="AB4" s="10"/>
      <c r="AC4" s="10"/>
      <c r="AD4" s="10"/>
      <c r="AE4" s="10"/>
      <c r="AF4" s="10"/>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'[3]vnos podatkov'!$A$6</f>
        <v>OP 8-11 - MINI TENIS</v>
      </c>
      <c r="F5" s="497"/>
      <c r="G5" s="498"/>
      <c r="H5" s="498"/>
      <c r="I5" s="499" t="s">
        <v>18</v>
      </c>
      <c r="J5" s="499"/>
      <c r="K5" s="71"/>
      <c r="L5" s="70"/>
      <c r="M5" s="21"/>
      <c r="N5" s="9"/>
      <c r="O5" s="10"/>
      <c r="P5" s="10"/>
      <c r="Q5" s="10"/>
      <c r="R5" s="10"/>
      <c r="S5" s="10"/>
      <c r="T5" s="10"/>
      <c r="U5" s="10"/>
      <c r="V5" s="10"/>
      <c r="W5" s="10"/>
      <c r="X5" s="10"/>
      <c r="Y5" s="10"/>
      <c r="Z5" s="10"/>
      <c r="AA5" s="10"/>
      <c r="AB5" s="10"/>
      <c r="AC5" s="10"/>
      <c r="AD5" s="10"/>
      <c r="AE5" s="10"/>
      <c r="AF5" s="10"/>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M6" s="21"/>
      <c r="N6" s="9"/>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45" customHeight="1" thickBot="1" x14ac:dyDescent="0.7">
      <c r="A7" s="24"/>
      <c r="B7" s="24"/>
      <c r="C7" s="52" t="s">
        <v>17</v>
      </c>
      <c r="D7" s="51"/>
      <c r="E7" s="50"/>
      <c r="F7" s="49"/>
      <c r="G7" s="493"/>
      <c r="H7" s="493"/>
      <c r="I7" s="493"/>
      <c r="J7" s="493"/>
      <c r="K7" s="494" t="s">
        <v>12</v>
      </c>
      <c r="L7" s="494" t="s">
        <v>11</v>
      </c>
      <c r="M7" s="21"/>
      <c r="N7" s="17"/>
      <c r="O7" s="490" t="s">
        <v>16</v>
      </c>
      <c r="P7" s="491"/>
      <c r="Q7" s="491"/>
      <c r="R7" s="491"/>
      <c r="S7" s="492"/>
      <c r="T7" s="69"/>
      <c r="U7" s="69"/>
      <c r="V7" s="69"/>
      <c r="W7" s="69"/>
      <c r="X7" s="69"/>
      <c r="Y7" s="69"/>
      <c r="Z7" s="69"/>
      <c r="AA7" s="69"/>
      <c r="AB7" s="69"/>
      <c r="AC7" s="69"/>
      <c r="AD7" s="69"/>
      <c r="AE7" s="69"/>
      <c r="AF7" s="69"/>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21"/>
      <c r="N8" s="42"/>
      <c r="O8" s="44" t="s">
        <v>10</v>
      </c>
      <c r="P8" s="44" t="s">
        <v>9</v>
      </c>
      <c r="Q8" s="44" t="s">
        <v>8</v>
      </c>
      <c r="R8" s="44" t="s">
        <v>7</v>
      </c>
      <c r="S8" s="46"/>
      <c r="T8" s="46"/>
      <c r="U8" s="46"/>
      <c r="V8" s="46"/>
      <c r="W8" s="44"/>
      <c r="X8" s="44" t="s">
        <v>10</v>
      </c>
      <c r="Y8" s="44" t="s">
        <v>9</v>
      </c>
      <c r="Z8" s="44" t="s">
        <v>8</v>
      </c>
      <c r="AA8" s="44" t="s">
        <v>7</v>
      </c>
      <c r="AB8" s="44"/>
      <c r="AC8" s="44"/>
      <c r="AD8" s="44"/>
      <c r="AE8" s="44"/>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72" customHeight="1" x14ac:dyDescent="0.4">
      <c r="A9" s="40">
        <v>1</v>
      </c>
      <c r="B9" s="39">
        <v>1</v>
      </c>
      <c r="C9" s="38" t="str">
        <f>UPPER(IF($A9="","",VLOOKUP($A9,'[3]m round robin žrebna lista'!$A$7:$R$128,2)))</f>
        <v/>
      </c>
      <c r="D9" s="37" t="str">
        <f>UPPER(IF($A9="","",VLOOKUP($A9,'[3]m round robin žrebna lista'!$A$7:$R$128,3)))</f>
        <v>CVETKO</v>
      </c>
      <c r="E9" s="37" t="str">
        <f>PROPER(IF($A9="","",VLOOKUP($A9,'[3]m round robin žrebna lista'!$A$7:$R$128,4)))</f>
        <v>Lan</v>
      </c>
      <c r="F9" s="36" t="str">
        <f>UPPER(IF($A9="","",VLOOKUP($A9,'[3]m round robin žrebna lista'!$A$7:$R$128,5)))</f>
        <v>BO-BI</v>
      </c>
      <c r="G9" s="34"/>
      <c r="H9" s="35" t="s">
        <v>167</v>
      </c>
      <c r="I9" s="35" t="s">
        <v>143</v>
      </c>
      <c r="J9" s="35" t="s">
        <v>142</v>
      </c>
      <c r="K9" s="33">
        <v>3</v>
      </c>
      <c r="L9" s="33" t="s">
        <v>151</v>
      </c>
      <c r="M9" s="32">
        <f>IF($A9="","",VLOOKUP($A9,'[3]m round robin žrebna lista'!$A$7:$R$128,14))</f>
        <v>0</v>
      </c>
      <c r="N9" s="10"/>
      <c r="O9" s="31" t="str">
        <f>UPPER(IF($A9="","",VLOOKUP($A9,'[3]m round robin žrebna lista'!$A$7:$R$128,2)))</f>
        <v/>
      </c>
      <c r="P9" s="31" t="str">
        <f>UPPER(IF($A9="","",VLOOKUP($A9,'[3]m round robin žrebna lista'!$A$7:$R$128,3)))</f>
        <v>CVETKO</v>
      </c>
      <c r="Q9" s="31" t="str">
        <f>PROPER(IF($A9="","",VLOOKUP($A9,'[3]m round robin žrebna lista'!$A$7:$R$128,4)))</f>
        <v>Lan</v>
      </c>
      <c r="R9" s="31" t="str">
        <f>UPPER(IF($A9="","",VLOOKUP($A9,'[3]m round robin žrebna lista'!$A$7:$R$128,5)))</f>
        <v>BO-BI</v>
      </c>
      <c r="S9" s="29"/>
      <c r="T9" s="30"/>
      <c r="U9" s="30"/>
      <c r="V9" s="30"/>
      <c r="W9" s="54"/>
      <c r="X9" s="31" t="str">
        <f>UPPER(IF($A9="","",VLOOKUP($A9,'[3]m round robin žrebna lista'!$A$7:$R$128,2)))</f>
        <v/>
      </c>
      <c r="Y9" s="31" t="str">
        <f>UPPER(IF($A9="","",VLOOKUP($A9,'[3]m round robin žrebna lista'!$A$7:$R$128,3)))</f>
        <v>CVETKO</v>
      </c>
      <c r="Z9" s="31" t="str">
        <f>PROPER(IF($A9="","",VLOOKUP($A9,'[3]m round robin žrebna lista'!$A$7:$R$128,4)))</f>
        <v>Lan</v>
      </c>
      <c r="AA9" s="31" t="str">
        <f>UPPER(IF($A9="","",VLOOKUP($A9,'[3]m round robin žrebna lista'!$A$7:$R$128,5)))</f>
        <v>BO-BI</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72" customHeight="1" x14ac:dyDescent="0.4">
      <c r="A10" s="40">
        <v>11</v>
      </c>
      <c r="B10" s="39">
        <v>2</v>
      </c>
      <c r="C10" s="38"/>
      <c r="D10" s="37" t="str">
        <f>UPPER(IF($A10="","",VLOOKUP($A10,'[3]m round robin žrebna lista'!$A$7:$R$128,3)))</f>
        <v>JEREB</v>
      </c>
      <c r="E10" s="37" t="str">
        <f>PROPER(IF($A10="","",VLOOKUP($A10,'[3]m round robin žrebna lista'!$A$7:$R$128,4)))</f>
        <v>Jakob</v>
      </c>
      <c r="F10" s="68" t="s">
        <v>15</v>
      </c>
      <c r="G10" s="35" t="s">
        <v>168</v>
      </c>
      <c r="H10" s="34"/>
      <c r="I10" s="35" t="s">
        <v>158</v>
      </c>
      <c r="J10" s="35" t="s">
        <v>144</v>
      </c>
      <c r="K10" s="33">
        <v>2</v>
      </c>
      <c r="L10" s="33" t="s">
        <v>154</v>
      </c>
      <c r="M10" s="32">
        <f>IF($A10="","",VLOOKUP($A10,'[3]m round robin žrebna lista'!$A$7:$R$128,14))</f>
        <v>0</v>
      </c>
      <c r="N10" s="10"/>
      <c r="O10" s="31" t="str">
        <f>UPPER(IF($A10="","",VLOOKUP($A10,'[3]m round robin žrebna lista'!$A$7:$R$128,2)))</f>
        <v/>
      </c>
      <c r="P10" s="31" t="str">
        <f>UPPER(IF($A10="","",VLOOKUP($A10,'[3]m round robin žrebna lista'!$A$7:$R$128,3)))</f>
        <v>JEREB</v>
      </c>
      <c r="Q10" s="31" t="str">
        <f>PROPER(IF($A10="","",VLOOKUP($A10,'[3]m round robin žrebna lista'!$A$7:$R$128,4)))</f>
        <v>Jakob</v>
      </c>
      <c r="R10" s="31" t="str">
        <f>UPPER(IF($A10="","",VLOOKUP($A10,'[3]m round robin žrebna lista'!$A$7:$R$128,5)))</f>
        <v>OL-LJ</v>
      </c>
      <c r="S10" s="30"/>
      <c r="T10" s="29"/>
      <c r="U10" s="30"/>
      <c r="V10" s="30"/>
      <c r="W10" s="54"/>
      <c r="X10" s="31" t="str">
        <f>UPPER(IF($A10="","",VLOOKUP($A10,'[3]m round robin žrebna lista'!$A$7:$R$128,2)))</f>
        <v/>
      </c>
      <c r="Y10" s="31" t="str">
        <f>UPPER(IF($A10="","",VLOOKUP($A10,'[3]m round robin žrebna lista'!$A$7:$R$128,3)))</f>
        <v>JEREB</v>
      </c>
      <c r="Z10" s="31" t="str">
        <f>PROPER(IF($A10="","",VLOOKUP($A10,'[3]m round robin žrebna lista'!$A$7:$R$128,4)))</f>
        <v>Jakob</v>
      </c>
      <c r="AA10" s="31" t="str">
        <f>UPPER(IF($A10="","",VLOOKUP($A10,'[3]m round robin žrebna lista'!$A$7:$R$128,5)))</f>
        <v>OL-LJ</v>
      </c>
      <c r="AB10" s="30" t="str">
        <f>IF(S10="","",IF(S10="1bb","1bb",IF(S10="2bb","2bb",IF(S10=1,0,M9))))</f>
        <v/>
      </c>
      <c r="AC10" s="29"/>
      <c r="AD10" s="30" t="str">
        <f>IF(U10="","",IF(U10="2bb","2bb",IF(U10="3bb","3bb",IF(U10=2,M11,0))))</f>
        <v/>
      </c>
      <c r="AE10" s="30" t="str">
        <f>IF(V10="","",IF(V10="2bb","2bb",IF(V10="4bb","4bb",IF(V10=2,M12,0))))</f>
        <v/>
      </c>
      <c r="AF10" s="28">
        <f>SUM(AB10:AE10)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72" customHeight="1" x14ac:dyDescent="0.4">
      <c r="A11" s="40">
        <v>14</v>
      </c>
      <c r="B11" s="67">
        <v>3</v>
      </c>
      <c r="C11" s="38" t="str">
        <f>UPPER(IF($A11="","",VLOOKUP($A11,'[3]m round robin žrebna lista'!$A$7:$R$128,2)))</f>
        <v/>
      </c>
      <c r="D11" s="37" t="str">
        <f>UPPER(IF($A11="","",VLOOKUP($A11,'[3]m round robin žrebna lista'!$A$7:$R$128,3)))</f>
        <v>KRIČEJ Š.</v>
      </c>
      <c r="E11" s="37" t="str">
        <f>PROPER(IF($A11="","",VLOOKUP($A11,'[3]m round robin žrebna lista'!$A$7:$R$128,4)))</f>
        <v>Adonis D.</v>
      </c>
      <c r="F11" s="36" t="str">
        <f>UPPER(IF($A11="","",VLOOKUP($A11,'[3]m round robin žrebna lista'!$A$7:$R$128,5)))</f>
        <v>TKNET</v>
      </c>
      <c r="G11" s="35" t="s">
        <v>147</v>
      </c>
      <c r="H11" s="35" t="s">
        <v>159</v>
      </c>
      <c r="I11" s="34"/>
      <c r="J11" s="35" t="s">
        <v>150</v>
      </c>
      <c r="K11" s="33">
        <v>1</v>
      </c>
      <c r="L11" s="33" t="s">
        <v>153</v>
      </c>
      <c r="M11" s="32">
        <f>IF($A11="","",VLOOKUP($A11,'[3]m round robin žrebna lista'!$A$7:$R$128,14))</f>
        <v>0</v>
      </c>
      <c r="N11" s="10"/>
      <c r="O11" s="31" t="str">
        <f>UPPER(IF($A11="","",VLOOKUP($A11,'[3]m round robin žrebna lista'!$A$7:$R$128,2)))</f>
        <v/>
      </c>
      <c r="P11" s="31" t="str">
        <f>UPPER(IF($A11="","",VLOOKUP($A11,'[3]m round robin žrebna lista'!$A$7:$R$128,3)))</f>
        <v>KRIČEJ Š.</v>
      </c>
      <c r="Q11" s="31" t="str">
        <f>PROPER(IF($A11="","",VLOOKUP($A11,'[3]m round robin žrebna lista'!$A$7:$R$128,4)))</f>
        <v>Adonis D.</v>
      </c>
      <c r="R11" s="31" t="str">
        <f>UPPER(IF($A11="","",VLOOKUP($A11,'[3]m round robin žrebna lista'!$A$7:$R$128,5)))</f>
        <v>TKNET</v>
      </c>
      <c r="S11" s="30"/>
      <c r="T11" s="30"/>
      <c r="U11" s="29"/>
      <c r="V11" s="30"/>
      <c r="W11" s="54"/>
      <c r="X11" s="31" t="str">
        <f>UPPER(IF($A11="","",VLOOKUP($A11,'[3]m round robin žrebna lista'!$A$7:$R$128,2)))</f>
        <v/>
      </c>
      <c r="Y11" s="31" t="str">
        <f>UPPER(IF($A11="","",VLOOKUP($A11,'[3]m round robin žrebna lista'!$A$7:$R$128,3)))</f>
        <v>KRIČEJ Š.</v>
      </c>
      <c r="Z11" s="31" t="str">
        <f>PROPER(IF($A11="","",VLOOKUP($A11,'[3]m round robin žrebna lista'!$A$7:$R$128,4)))</f>
        <v>Adonis D.</v>
      </c>
      <c r="AA11" s="31" t="str">
        <f>UPPER(IF($A11="","",VLOOKUP($A11,'[3]m round robin žrebna lista'!$A$7:$R$128,5)))</f>
        <v>TKNET</v>
      </c>
      <c r="AB11" s="30" t="str">
        <f>IF(S11="","",IF(S11="1bb","1bb",IF(S11="3bb","3bb",IF(S11=1,0,M9))))</f>
        <v/>
      </c>
      <c r="AC11" s="30" t="str">
        <f>IF(T11="","",IF(T11="2bb","2bb",IF(T11="3bb","3bb",IF(T11=2,0,M10))))</f>
        <v/>
      </c>
      <c r="AD11" s="29"/>
      <c r="AE11" s="30" t="str">
        <f>IF(V11="","",IF(V11="3bb","3bb",IF(V11="4bb","4bb",IF(V11=3,M12,0))))</f>
        <v/>
      </c>
      <c r="AF11" s="28">
        <f>SUM(AB11:AE11)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73.5" customHeight="1" x14ac:dyDescent="0.4">
      <c r="A12" s="66">
        <v>22</v>
      </c>
      <c r="B12" s="39">
        <v>4</v>
      </c>
      <c r="C12" s="38" t="str">
        <f>UPPER(IF($A12="","",VLOOKUP($A12,'[3]m round robin žrebna lista'!$A$7:$R$128,2)))</f>
        <v/>
      </c>
      <c r="D12" s="37" t="str">
        <f>UPPER(IF($A12="","",VLOOKUP($A12,'[3]m round robin žrebna lista'!$A$7:$R$128,3)))</f>
        <v>KRIŽ</v>
      </c>
      <c r="E12" s="37" t="str">
        <f>PROPER(IF($A12="","",VLOOKUP($A12,'[3]m round robin žrebna lista'!$A$7:$R$128,4)))</f>
        <v>Luka</v>
      </c>
      <c r="F12" s="36" t="str">
        <f>UPPER(IF($A12="","",VLOOKUP($A12,'[3]m round robin žrebna lista'!$A$7:$R$128,5)))</f>
        <v>LUKAKP</v>
      </c>
      <c r="G12" s="35" t="s">
        <v>146</v>
      </c>
      <c r="H12" s="35" t="s">
        <v>149</v>
      </c>
      <c r="I12" s="35" t="s">
        <v>148</v>
      </c>
      <c r="J12" s="34"/>
      <c r="K12" s="285" t="s">
        <v>162</v>
      </c>
      <c r="L12" s="33" t="s">
        <v>152</v>
      </c>
      <c r="M12" s="65">
        <f>IF($A12="","",VLOOKUP($A12,'[3]m round robin žrebna lista'!$A$7:$R$128,14))</f>
        <v>0</v>
      </c>
      <c r="N12" s="10"/>
      <c r="O12" s="31" t="str">
        <f>UPPER(IF($A12="","",VLOOKUP($A12,'[3]m round robin žrebna lista'!$A$7:$R$128,2)))</f>
        <v/>
      </c>
      <c r="P12" s="31" t="str">
        <f>UPPER(IF($A12="","",VLOOKUP($A12,'[3]m round robin žrebna lista'!$A$7:$R$128,3)))</f>
        <v>KRIŽ</v>
      </c>
      <c r="Q12" s="31" t="str">
        <f>PROPER(IF($A12="","",VLOOKUP($A12,'[3]m round robin žrebna lista'!$A$7:$R$128,4)))</f>
        <v>Luka</v>
      </c>
      <c r="R12" s="31" t="str">
        <f>UPPER(IF($A12="","",VLOOKUP($A12,'[3]m round robin žrebna lista'!$A$7:$R$128,5)))</f>
        <v>LUKAKP</v>
      </c>
      <c r="S12" s="30"/>
      <c r="T12" s="30"/>
      <c r="U12" s="30"/>
      <c r="V12" s="29"/>
      <c r="W12" s="54"/>
      <c r="X12" s="31" t="str">
        <f>UPPER(IF($A12="","",VLOOKUP($A12,'[3]m round robin žrebna lista'!$A$7:$R$128,2)))</f>
        <v/>
      </c>
      <c r="Y12" s="31" t="str">
        <f>UPPER(IF($A12="","",VLOOKUP($A12,'[3]m round robin žrebna lista'!$A$7:$R$128,3)))</f>
        <v>KRIŽ</v>
      </c>
      <c r="Z12" s="31" t="str">
        <f>PROPER(IF($A12="","",VLOOKUP($A12,'[3]m round robin žrebna lista'!$A$7:$R$128,4)))</f>
        <v>Luka</v>
      </c>
      <c r="AA12" s="31" t="str">
        <f>UPPER(IF($A12="","",VLOOKUP($A12,'[3]m round robin žrebna lista'!$A$7:$R$128,5)))</f>
        <v>LUKAKP</v>
      </c>
      <c r="AB12" s="30" t="str">
        <f>IF(S12="","",IF(S12="1bb","1bb",IF(S12="4bb","4bb",IF(S12=1,0,M9))))</f>
        <v/>
      </c>
      <c r="AC12" s="30" t="str">
        <f>IF(T12="","",IF(T12="2bb","2bb",IF(T12="4bb","4bb",IF(T12=2,0,M10))))</f>
        <v/>
      </c>
      <c r="AD12" s="30" t="str">
        <f>IF(U12="","",IF(U12="3bb","3bb",IF(U12="4bb","4bb",IF(U12=3,0,M11))))</f>
        <v/>
      </c>
      <c r="AE12" s="29"/>
      <c r="AF12" s="28">
        <f>SUM(AB12:AE12)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30" customHeight="1" x14ac:dyDescent="0.4">
      <c r="A13" s="64"/>
      <c r="B13" s="61"/>
      <c r="C13" s="60"/>
      <c r="D13" s="59"/>
      <c r="E13" s="59"/>
      <c r="F13" s="58"/>
      <c r="G13" s="57"/>
      <c r="H13" s="57"/>
      <c r="I13" s="57"/>
      <c r="J13" s="57"/>
      <c r="K13" s="55"/>
      <c r="L13" s="55"/>
      <c r="M13" s="32"/>
      <c r="N13" s="10"/>
      <c r="O13" s="54"/>
      <c r="P13" s="54"/>
      <c r="Q13" s="54"/>
      <c r="R13" s="54"/>
      <c r="S13" s="46"/>
      <c r="T13" s="46"/>
      <c r="U13" s="46"/>
      <c r="V13" s="53"/>
      <c r="W13" s="54"/>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30" customHeight="1" thickBot="1" x14ac:dyDescent="0.45">
      <c r="A14" s="64"/>
      <c r="B14" s="61"/>
      <c r="C14" s="60"/>
      <c r="D14" s="59"/>
      <c r="E14" s="59"/>
      <c r="F14" s="58"/>
      <c r="G14" s="57"/>
      <c r="H14" s="57"/>
      <c r="I14" s="57"/>
      <c r="J14" s="57"/>
      <c r="K14" s="55"/>
      <c r="L14" s="55"/>
      <c r="M14" s="32"/>
      <c r="N14" s="10"/>
      <c r="O14" s="54"/>
      <c r="P14" s="54"/>
      <c r="Q14" s="54"/>
      <c r="R14" s="54"/>
      <c r="S14" s="46"/>
      <c r="T14" s="46"/>
      <c r="U14" s="46"/>
      <c r="V14" s="53"/>
      <c r="W14" s="54"/>
      <c r="X14" s="54"/>
      <c r="Y14" s="54"/>
      <c r="Z14" s="54"/>
      <c r="AA14" s="54"/>
      <c r="AB14" s="46"/>
      <c r="AC14" s="46"/>
      <c r="AD14" s="46"/>
      <c r="AE14" s="53"/>
      <c r="AF14" s="44"/>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ht="48" customHeight="1" thickBot="1" x14ac:dyDescent="0.7">
      <c r="A15" s="63"/>
      <c r="B15" s="63"/>
      <c r="C15" s="52" t="s">
        <v>14</v>
      </c>
      <c r="D15" s="51"/>
      <c r="E15" s="50"/>
      <c r="F15" s="49"/>
      <c r="G15" s="493"/>
      <c r="H15" s="493"/>
      <c r="I15" s="493"/>
      <c r="J15" s="493"/>
      <c r="K15" s="494" t="s">
        <v>12</v>
      </c>
      <c r="L15" s="494" t="s">
        <v>11</v>
      </c>
      <c r="M15" s="21"/>
      <c r="N15" s="9"/>
      <c r="O15" s="10"/>
      <c r="P15" s="10"/>
      <c r="Q15" s="10"/>
      <c r="R15" s="10"/>
      <c r="S15" s="10"/>
      <c r="T15" s="10"/>
      <c r="U15" s="10"/>
      <c r="V15" s="10"/>
      <c r="W15" s="10"/>
      <c r="X15" s="10"/>
      <c r="Y15" s="10"/>
      <c r="Z15" s="10"/>
      <c r="AA15" s="10"/>
      <c r="AB15" s="10"/>
      <c r="AC15" s="10"/>
      <c r="AD15" s="10"/>
      <c r="AE15" s="10"/>
      <c r="AF15" s="10"/>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row>
    <row r="16" spans="1:255" s="41" customFormat="1" ht="40.5" customHeight="1" x14ac:dyDescent="0.45">
      <c r="A16" s="63"/>
      <c r="B16" s="63"/>
      <c r="C16" s="47" t="s">
        <v>10</v>
      </c>
      <c r="D16" s="47" t="s">
        <v>9</v>
      </c>
      <c r="E16" s="48" t="s">
        <v>8</v>
      </c>
      <c r="F16" s="47" t="s">
        <v>7</v>
      </c>
      <c r="G16" s="493"/>
      <c r="H16" s="493"/>
      <c r="I16" s="493"/>
      <c r="J16" s="493"/>
      <c r="K16" s="494"/>
      <c r="L16" s="494"/>
      <c r="M16" s="21"/>
      <c r="N16" s="42"/>
      <c r="O16" s="44" t="s">
        <v>10</v>
      </c>
      <c r="P16" s="44" t="s">
        <v>9</v>
      </c>
      <c r="Q16" s="44" t="s">
        <v>8</v>
      </c>
      <c r="R16" s="44" t="s">
        <v>7</v>
      </c>
      <c r="S16" s="46"/>
      <c r="T16" s="45"/>
      <c r="U16" s="45"/>
      <c r="V16" s="45"/>
      <c r="W16" s="45"/>
      <c r="X16" s="44" t="s">
        <v>10</v>
      </c>
      <c r="Y16" s="44" t="s">
        <v>9</v>
      </c>
      <c r="Z16" s="44" t="s">
        <v>8</v>
      </c>
      <c r="AA16" s="44" t="s">
        <v>7</v>
      </c>
      <c r="AB16" s="44"/>
      <c r="AC16" s="44"/>
      <c r="AD16" s="44"/>
      <c r="AE16" s="44"/>
      <c r="AF16" s="43" t="s">
        <v>6</v>
      </c>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row>
    <row r="17" spans="1:255" ht="72.95" customHeight="1" x14ac:dyDescent="0.4">
      <c r="A17" s="40">
        <v>2</v>
      </c>
      <c r="B17" s="39">
        <v>1</v>
      </c>
      <c r="C17" s="38" t="str">
        <f>UPPER(IF($A17="","",VLOOKUP($A17,'[3]m round robin žrebna lista'!$A$7:$R$128,2)))</f>
        <v/>
      </c>
      <c r="D17" s="37" t="str">
        <f>UPPER(IF($A17="","",VLOOKUP($A17,'[3]m round robin žrebna lista'!$A$7:$R$128,3)))</f>
        <v>MEDEN</v>
      </c>
      <c r="E17" s="37" t="str">
        <f>PROPER(IF($A17="","",VLOOKUP($A17,'[3]m round robin žrebna lista'!$A$7:$R$128,4)))</f>
        <v>Eros</v>
      </c>
      <c r="F17" s="36" t="str">
        <f>UPPER(IF($A17="","",VLOOKUP($A17,'[3]m round robin žrebna lista'!$A$7:$R$128,5)))</f>
        <v>TABRE</v>
      </c>
      <c r="G17" s="34"/>
      <c r="H17" s="35" t="s">
        <v>160</v>
      </c>
      <c r="I17" s="35" t="s">
        <v>165</v>
      </c>
      <c r="J17" s="35" t="s">
        <v>149</v>
      </c>
      <c r="K17" s="33">
        <v>2</v>
      </c>
      <c r="L17" s="33" t="s">
        <v>151</v>
      </c>
      <c r="M17" s="32">
        <f>IF($A17="","",VLOOKUP($A17,'[3]m round robin žrebna lista'!$A$7:$R$128,14))</f>
        <v>0</v>
      </c>
      <c r="N17" s="10"/>
      <c r="O17" s="31" t="str">
        <f>UPPER(IF($A17="","",VLOOKUP($A17,'[3]m round robin žrebna lista'!$A$7:$R$128,2)))</f>
        <v/>
      </c>
      <c r="P17" s="31" t="str">
        <f>UPPER(IF($A17="","",VLOOKUP($A17,'[3]m round robin žrebna lista'!$A$7:$R$128,3)))</f>
        <v>MEDEN</v>
      </c>
      <c r="Q17" s="31" t="str">
        <f>PROPER(IF($A17="","",VLOOKUP($A17,'[3]m round robin žrebna lista'!$A$7:$R$128,4)))</f>
        <v>Eros</v>
      </c>
      <c r="R17" s="31" t="str">
        <f>UPPER(IF($A17="","",VLOOKUP($A17,'[3]m round robin žrebna lista'!$A$7:$R$128,5)))</f>
        <v>TABRE</v>
      </c>
      <c r="S17" s="29"/>
      <c r="T17" s="30"/>
      <c r="U17" s="30"/>
      <c r="V17" s="30"/>
      <c r="W17" s="10"/>
      <c r="X17" s="31" t="str">
        <f>UPPER(IF($A17="","",VLOOKUP($A17,'[3]m round robin žrebna lista'!$A$7:$R$128,2)))</f>
        <v/>
      </c>
      <c r="Y17" s="31" t="str">
        <f>UPPER(IF($A17="","",VLOOKUP($A17,'[3]m round robin žrebna lista'!$A$7:$R$128,3)))</f>
        <v>MEDEN</v>
      </c>
      <c r="Z17" s="31" t="str">
        <f>PROPER(IF($A17="","",VLOOKUP($A17,'[3]m round robin žrebna lista'!$A$7:$R$128,4)))</f>
        <v>Eros</v>
      </c>
      <c r="AA17" s="31" t="str">
        <f>UPPER(IF($A17="","",VLOOKUP($A17,'[3]m round robin žrebna lista'!$A$7:$R$128,5)))</f>
        <v>TABRE</v>
      </c>
      <c r="AB17" s="29"/>
      <c r="AC17" s="30" t="str">
        <f>IF(T17="","",IF(T17="1bb","1bb",IF(T17="2bb","2bb",IF(T17=1,$M18,0))))</f>
        <v/>
      </c>
      <c r="AD17" s="30" t="str">
        <f>IF(U17="","",IF(U17="1bb","1bb",IF(U17="3bb","3bb",IF(U17=1,$M19,0))))</f>
        <v/>
      </c>
      <c r="AE17" s="30" t="str">
        <f>IF(V17="","",IF(V17="1bb","1bb",IF(V17="4bb","4bb",IF(V17=1,$M20,0))))</f>
        <v/>
      </c>
      <c r="AF17" s="28">
        <f>SUM(AC17:AE17)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72.95" customHeight="1" x14ac:dyDescent="0.4">
      <c r="A18" s="40">
        <v>12</v>
      </c>
      <c r="B18" s="39">
        <v>2</v>
      </c>
      <c r="C18" s="38" t="str">
        <f>UPPER(IF($A18="","",VLOOKUP($A18,'[3]m round robin žrebna lista'!$A$7:$R$128,2)))</f>
        <v/>
      </c>
      <c r="D18" s="37" t="str">
        <f>UPPER(IF($A18="","",VLOOKUP($A18,'[3]m round robin žrebna lista'!$A$7:$R$128,3)))</f>
        <v>KLEMENC</v>
      </c>
      <c r="E18" s="37" t="str">
        <f>PROPER(IF($A18="","",VLOOKUP($A18,'[3]m round robin žrebna lista'!$A$7:$R$128,4)))</f>
        <v>Tim</v>
      </c>
      <c r="F18" s="36" t="str">
        <f>UPPER(IF($A18="","",VLOOKUP($A18,'[3]m round robin žrebna lista'!$A$7:$R$128,5)))</f>
        <v>BR-MB</v>
      </c>
      <c r="G18" s="35" t="s">
        <v>161</v>
      </c>
      <c r="H18" s="34"/>
      <c r="I18" s="35" t="s">
        <v>161</v>
      </c>
      <c r="J18" s="35" t="s">
        <v>165</v>
      </c>
      <c r="K18" s="33">
        <v>1</v>
      </c>
      <c r="L18" s="33" t="s">
        <v>153</v>
      </c>
      <c r="M18" s="32">
        <f>IF($A18="","",VLOOKUP($A18,'[3]m round robin žrebna lista'!$A$7:$R$128,14))</f>
        <v>0</v>
      </c>
      <c r="N18" s="10"/>
      <c r="O18" s="31" t="str">
        <f>UPPER(IF($A18="","",VLOOKUP($A18,'[3]m round robin žrebna lista'!$A$7:$R$128,2)))</f>
        <v/>
      </c>
      <c r="P18" s="31" t="str">
        <f>UPPER(IF($A18="","",VLOOKUP($A18,'[3]m round robin žrebna lista'!$A$7:$R$128,3)))</f>
        <v>KLEMENC</v>
      </c>
      <c r="Q18" s="31" t="str">
        <f>PROPER(IF($A18="","",VLOOKUP($A18,'[3]m round robin žrebna lista'!$A$7:$R$128,4)))</f>
        <v>Tim</v>
      </c>
      <c r="R18" s="31" t="str">
        <f>UPPER(IF($A18="","",VLOOKUP($A18,'[3]m round robin žrebna lista'!$A$7:$R$128,5)))</f>
        <v>BR-MB</v>
      </c>
      <c r="S18" s="30"/>
      <c r="T18" s="29"/>
      <c r="U18" s="30"/>
      <c r="V18" s="30"/>
      <c r="W18" s="10"/>
      <c r="X18" s="31" t="str">
        <f>UPPER(IF($A18="","",VLOOKUP($A18,'[3]m round robin žrebna lista'!$A$7:$R$128,2)))</f>
        <v/>
      </c>
      <c r="Y18" s="31" t="str">
        <f>UPPER(IF($A18="","",VLOOKUP($A18,'[3]m round robin žrebna lista'!$A$7:$R$128,3)))</f>
        <v>KLEMENC</v>
      </c>
      <c r="Z18" s="31" t="str">
        <f>PROPER(IF($A18="","",VLOOKUP($A18,'[3]m round robin žrebna lista'!$A$7:$R$128,4)))</f>
        <v>Tim</v>
      </c>
      <c r="AA18" s="31" t="str">
        <f>UPPER(IF($A18="","",VLOOKUP($A18,'[3]m round robin žrebna lista'!$A$7:$R$128,5)))</f>
        <v>BR-MB</v>
      </c>
      <c r="AB18" s="30" t="str">
        <f>IF(S18="","",IF(S18="1bb","1bb",IF(S18="2bb","2bb",IF(S18=1,0,M17))))</f>
        <v/>
      </c>
      <c r="AC18" s="29"/>
      <c r="AD18" s="30" t="str">
        <f>IF(U18="","",IF(U18="2bb","2bb",IF(U18="3bb","3bb",IF(U18=2,M19,0))))</f>
        <v/>
      </c>
      <c r="AE18" s="30" t="str">
        <f>IF(V18="","",IF(V18="2bb","2bb",IF(V18="4bb","4bb",IF(V18=2,M20,0))))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72.95" customHeight="1" x14ac:dyDescent="0.4">
      <c r="A19" s="40">
        <v>13</v>
      </c>
      <c r="B19" s="39">
        <v>3</v>
      </c>
      <c r="C19" s="38" t="str">
        <f>UPPER(IF($A19="","",VLOOKUP($A19,'[3]m round robin žrebna lista'!$A$7:$R$128,2)))</f>
        <v/>
      </c>
      <c r="D19" s="37" t="str">
        <f>UPPER(IF($A19="","",VLOOKUP($A19,'[3]m round robin žrebna lista'!$A$7:$R$128,3)))</f>
        <v>KOSEC</v>
      </c>
      <c r="E19" s="37" t="str">
        <f>PROPER(IF($A19="","",VLOOKUP($A19,'[3]m round robin žrebna lista'!$A$7:$R$128,4)))</f>
        <v>Mark</v>
      </c>
      <c r="F19" s="36" t="str">
        <f>UPPER(IF($A19="","",VLOOKUP($A19,'[3]m round robin žrebna lista'!$A$7:$R$128,5)))</f>
        <v>MAJA</v>
      </c>
      <c r="G19" s="35" t="s">
        <v>166</v>
      </c>
      <c r="H19" s="35" t="s">
        <v>160</v>
      </c>
      <c r="I19" s="34"/>
      <c r="J19" s="35" t="s">
        <v>141</v>
      </c>
      <c r="K19" s="33">
        <v>2</v>
      </c>
      <c r="L19" s="33" t="s">
        <v>154</v>
      </c>
      <c r="M19" s="32">
        <f>IF($A19="","",VLOOKUP($A19,'[3]m round robin žrebna lista'!$A$7:$R$128,14))</f>
        <v>0</v>
      </c>
      <c r="N19" s="10"/>
      <c r="O19" s="31" t="str">
        <f>UPPER(IF($A19="","",VLOOKUP($A19,'[3]m round robin žrebna lista'!$A$7:$R$128,2)))</f>
        <v/>
      </c>
      <c r="P19" s="31" t="str">
        <f>UPPER(IF($A19="","",VLOOKUP($A19,'[3]m round robin žrebna lista'!$A$7:$R$128,3)))</f>
        <v>KOSEC</v>
      </c>
      <c r="Q19" s="31" t="str">
        <f>PROPER(IF($A19="","",VLOOKUP($A19,'[3]m round robin žrebna lista'!$A$7:$R$128,4)))</f>
        <v>Mark</v>
      </c>
      <c r="R19" s="31" t="str">
        <f>UPPER(IF($A19="","",VLOOKUP($A19,'[3]m round robin žrebna lista'!$A$7:$R$128,5)))</f>
        <v>MAJA</v>
      </c>
      <c r="S19" s="30"/>
      <c r="T19" s="30"/>
      <c r="U19" s="29"/>
      <c r="V19" s="30"/>
      <c r="W19" s="10"/>
      <c r="X19" s="31" t="str">
        <f>UPPER(IF($A19="","",VLOOKUP($A19,'[3]m round robin žrebna lista'!$A$7:$R$128,2)))</f>
        <v/>
      </c>
      <c r="Y19" s="31" t="str">
        <f>UPPER(IF($A19="","",VLOOKUP($A19,'[3]m round robin žrebna lista'!$A$7:$R$128,3)))</f>
        <v>KOSEC</v>
      </c>
      <c r="Z19" s="31" t="str">
        <f>PROPER(IF($A19="","",VLOOKUP($A19,'[3]m round robin žrebna lista'!$A$7:$R$128,4)))</f>
        <v>Mark</v>
      </c>
      <c r="AA19" s="31" t="str">
        <f>UPPER(IF($A19="","",VLOOKUP($A19,'[3]m round robin žrebna lista'!$A$7:$R$128,5)))</f>
        <v>MAJA</v>
      </c>
      <c r="AB19" s="30" t="str">
        <f>IF(S19="","",IF(S19="1bb","1bb",IF(S19="3bb","3bb",IF(S19=1,0,M17))))</f>
        <v/>
      </c>
      <c r="AC19" s="30" t="str">
        <f>IF(T19="","",IF(T19="2bb","2bb",IF(T19="3bb","3bb",IF(T19=2,0,M18))))</f>
        <v/>
      </c>
      <c r="AD19" s="29"/>
      <c r="AE19" s="30" t="str">
        <f>IF(V19="","",IF(V19="3bb","3bb",IF(V19="4bb","4bb",IF(V19=3,M20,0))))</f>
        <v/>
      </c>
      <c r="AF19" s="28">
        <f>SUM(AB19:AE19)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72.95" customHeight="1" x14ac:dyDescent="0.4">
      <c r="A20" s="40">
        <v>21</v>
      </c>
      <c r="B20" s="39">
        <v>4</v>
      </c>
      <c r="C20" s="38" t="str">
        <f>UPPER(IF($A20="","",VLOOKUP($A20,'[3]m round robin žrebna lista'!$A$7:$R$128,2)))</f>
        <v/>
      </c>
      <c r="D20" s="37" t="str">
        <f>UPPER(IF($A20="","",VLOOKUP($A20,'[3]m round robin žrebna lista'!$A$7:$R$128,3)))</f>
        <v>ŽIBERT</v>
      </c>
      <c r="E20" s="37" t="str">
        <f>PROPER(IF($A20="","",VLOOKUP($A20,'[3]m round robin žrebna lista'!$A$7:$R$128,4)))</f>
        <v>Vito</v>
      </c>
      <c r="F20" s="36" t="str">
        <f>UPPER(IF($A20="","",VLOOKUP($A20,'[3]m round robin žrebna lista'!$A$7:$R$128,5)))</f>
        <v>BO-BI</v>
      </c>
      <c r="G20" s="35" t="s">
        <v>144</v>
      </c>
      <c r="H20" s="35" t="s">
        <v>166</v>
      </c>
      <c r="I20" s="35" t="s">
        <v>145</v>
      </c>
      <c r="J20" s="34"/>
      <c r="K20" s="33">
        <v>1</v>
      </c>
      <c r="L20" s="33" t="s">
        <v>152</v>
      </c>
      <c r="M20" s="32">
        <f>IF($A20="","",VLOOKUP($A20,'[3]m round robin žrebna lista'!$A$7:$R$128,14))</f>
        <v>0</v>
      </c>
      <c r="N20" s="10"/>
      <c r="O20" s="31" t="str">
        <f>UPPER(IF($A20="","",VLOOKUP($A20,'[3]m round robin žrebna lista'!$A$7:$R$128,2)))</f>
        <v/>
      </c>
      <c r="P20" s="31" t="str">
        <f>UPPER(IF($A20="","",VLOOKUP($A20,'[3]m round robin žrebna lista'!$A$7:$R$128,3)))</f>
        <v>ŽIBERT</v>
      </c>
      <c r="Q20" s="31" t="str">
        <f>PROPER(IF($A20="","",VLOOKUP($A20,'[3]m round robin žrebna lista'!$A$7:$R$128,4)))</f>
        <v>Vito</v>
      </c>
      <c r="R20" s="31" t="str">
        <f>UPPER(IF($A20="","",VLOOKUP($A20,'[3]m round robin žrebna lista'!$A$7:$R$128,5)))</f>
        <v>BO-BI</v>
      </c>
      <c r="S20" s="30"/>
      <c r="T20" s="30"/>
      <c r="U20" s="30"/>
      <c r="V20" s="29"/>
      <c r="W20" s="10"/>
      <c r="X20" s="31" t="str">
        <f>UPPER(IF($A20="","",VLOOKUP($A20,'[3]m round robin žrebna lista'!$A$7:$R$128,2)))</f>
        <v/>
      </c>
      <c r="Y20" s="31" t="str">
        <f>UPPER(IF($A20="","",VLOOKUP($A20,'[3]m round robin žrebna lista'!$A$7:$R$128,3)))</f>
        <v>ŽIBERT</v>
      </c>
      <c r="Z20" s="31" t="str">
        <f>PROPER(IF($A20="","",VLOOKUP($A20,'[3]m round robin žrebna lista'!$A$7:$R$128,4)))</f>
        <v>Vito</v>
      </c>
      <c r="AA20" s="31" t="str">
        <f>UPPER(IF($A20="","",VLOOKUP($A20,'[3]m round robin žrebna lista'!$A$7:$R$128,5)))</f>
        <v>BO-BI</v>
      </c>
      <c r="AB20" s="30" t="str">
        <f>IF(S20="","",IF(S20="1bb","1bb",IF(S20="4bb","4bb",IF(S20=1,0,M17))))</f>
        <v/>
      </c>
      <c r="AC20" s="30" t="str">
        <f>IF(T20="","",IF(T20="2bb","2bb",IF(T20="4bb","4bb",IF(T20=2,0,M18))))</f>
        <v/>
      </c>
      <c r="AD20" s="30" t="str">
        <f>IF(U20="","",IF(U20="3bb","3bb",IF(U20="4bb","4bb",IF(U20=3,0,M19))))</f>
        <v/>
      </c>
      <c r="AE20" s="29"/>
      <c r="AF20" s="28">
        <f>SUM(AB20:AD20)</f>
        <v>0</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27.75" customHeight="1" thickBot="1" x14ac:dyDescent="0.45">
      <c r="A21" s="62"/>
      <c r="B21" s="61"/>
      <c r="C21" s="60"/>
      <c r="D21" s="59"/>
      <c r="E21" s="59"/>
      <c r="F21" s="58"/>
      <c r="G21" s="57"/>
      <c r="H21" s="57"/>
      <c r="I21" s="57"/>
      <c r="J21" s="56"/>
      <c r="K21" s="55"/>
      <c r="L21" s="55"/>
      <c r="M21" s="32"/>
      <c r="N21" s="10"/>
      <c r="O21" s="54"/>
      <c r="P21" s="54"/>
      <c r="Q21" s="54"/>
      <c r="R21" s="54"/>
      <c r="S21" s="46"/>
      <c r="T21" s="46"/>
      <c r="U21" s="46"/>
      <c r="V21" s="53"/>
      <c r="W21" s="10"/>
      <c r="X21" s="54"/>
      <c r="Y21" s="54"/>
      <c r="Z21" s="54"/>
      <c r="AA21" s="54"/>
      <c r="AB21" s="46"/>
      <c r="AC21" s="46"/>
      <c r="AD21" s="46"/>
      <c r="AE21" s="53"/>
      <c r="AF21" s="44"/>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ht="46.5" customHeight="1" thickBot="1" x14ac:dyDescent="0.7">
      <c r="A22" s="493"/>
      <c r="B22" s="493"/>
      <c r="C22" s="52" t="s">
        <v>13</v>
      </c>
      <c r="D22" s="51"/>
      <c r="E22" s="50"/>
      <c r="F22" s="49"/>
      <c r="G22" s="493"/>
      <c r="H22" s="493"/>
      <c r="I22" s="493"/>
      <c r="J22" s="493"/>
      <c r="K22" s="494" t="s">
        <v>12</v>
      </c>
      <c r="L22" s="494" t="s">
        <v>11</v>
      </c>
      <c r="M22" s="21"/>
      <c r="N22" s="9"/>
      <c r="O22" s="10"/>
      <c r="P22" s="10"/>
      <c r="Q22" s="10"/>
      <c r="R22" s="10"/>
      <c r="S22" s="10"/>
      <c r="T22" s="10"/>
      <c r="U22" s="10"/>
      <c r="V22" s="10"/>
      <c r="W22" s="10"/>
      <c r="X22" s="10"/>
      <c r="Y22" s="10"/>
      <c r="Z22" s="10"/>
      <c r="AA22" s="10"/>
      <c r="AB22" s="10"/>
      <c r="AC22" s="10"/>
      <c r="AD22" s="10"/>
      <c r="AE22" s="10"/>
      <c r="AF22" s="10"/>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s="41" customFormat="1" ht="40.5" customHeight="1" x14ac:dyDescent="0.45">
      <c r="A23" s="493"/>
      <c r="B23" s="493"/>
      <c r="C23" s="47" t="s">
        <v>10</v>
      </c>
      <c r="D23" s="47" t="s">
        <v>9</v>
      </c>
      <c r="E23" s="48" t="s">
        <v>8</v>
      </c>
      <c r="F23" s="47" t="s">
        <v>7</v>
      </c>
      <c r="G23" s="493"/>
      <c r="H23" s="493"/>
      <c r="I23" s="493"/>
      <c r="J23" s="493"/>
      <c r="K23" s="494"/>
      <c r="L23" s="494"/>
      <c r="M23" s="21"/>
      <c r="N23" s="42"/>
      <c r="O23" s="44" t="s">
        <v>10</v>
      </c>
      <c r="P23" s="44" t="s">
        <v>9</v>
      </c>
      <c r="Q23" s="44" t="s">
        <v>8</v>
      </c>
      <c r="R23" s="44" t="s">
        <v>7</v>
      </c>
      <c r="S23" s="46"/>
      <c r="T23" s="45"/>
      <c r="U23" s="45"/>
      <c r="V23" s="45"/>
      <c r="W23" s="45"/>
      <c r="X23" s="44" t="s">
        <v>10</v>
      </c>
      <c r="Y23" s="44" t="s">
        <v>9</v>
      </c>
      <c r="Z23" s="44" t="s">
        <v>8</v>
      </c>
      <c r="AA23" s="44" t="s">
        <v>7</v>
      </c>
      <c r="AB23" s="44"/>
      <c r="AC23" s="44"/>
      <c r="AD23" s="44"/>
      <c r="AE23" s="44"/>
      <c r="AF23" s="43" t="s">
        <v>6</v>
      </c>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row>
    <row r="24" spans="1:255" ht="72.95" customHeight="1" x14ac:dyDescent="0.4">
      <c r="A24" s="40">
        <v>3</v>
      </c>
      <c r="B24" s="39">
        <v>1</v>
      </c>
      <c r="C24" s="38" t="str">
        <f>UPPER(IF($A24="","",VLOOKUP($A24,'[3]m round robin žrebna lista'!$A$7:$R$128,2)))</f>
        <v/>
      </c>
      <c r="D24" s="37" t="str">
        <f>UPPER(IF($A24="","",VLOOKUP($A24,'[3]m round robin žrebna lista'!$A$7:$R$128,3)))</f>
        <v>ŠKULJ</v>
      </c>
      <c r="E24" s="37" t="str">
        <f>PROPER(IF($A24="","",VLOOKUP($A24,'[3]m round robin žrebna lista'!$A$7:$R$128,4)))</f>
        <v>Luka</v>
      </c>
      <c r="F24" s="36" t="str">
        <f>UPPER(IF($A24="","",VLOOKUP($A24,'[3]m round robin žrebna lista'!$A$7:$R$128,5)))</f>
        <v>MAJA</v>
      </c>
      <c r="G24" s="34"/>
      <c r="H24" s="35" t="s">
        <v>141</v>
      </c>
      <c r="I24" s="35" t="s">
        <v>172</v>
      </c>
      <c r="J24" s="35" t="s">
        <v>142</v>
      </c>
      <c r="K24" s="33">
        <v>3</v>
      </c>
      <c r="L24" s="33" t="s">
        <v>151</v>
      </c>
      <c r="M24" s="32">
        <f>IF($A24="","",VLOOKUP($A24,'[3]m round robin žrebna lista'!$A$7:$R$128,14))</f>
        <v>0</v>
      </c>
      <c r="N24" s="10"/>
      <c r="O24" s="31" t="str">
        <f>UPPER(IF($A24="","",VLOOKUP($A24,'[3]m round robin žrebna lista'!$A$7:$R$128,2)))</f>
        <v/>
      </c>
      <c r="P24" s="31" t="str">
        <f>UPPER(IF($A24="","",VLOOKUP($A24,'[3]m round robin žrebna lista'!$A$7:$R$128,3)))</f>
        <v>ŠKULJ</v>
      </c>
      <c r="Q24" s="31" t="str">
        <f>PROPER(IF($A24="","",VLOOKUP($A24,'[3]m round robin žrebna lista'!$A$7:$R$128,4)))</f>
        <v>Luka</v>
      </c>
      <c r="R24" s="31" t="str">
        <f>UPPER(IF($A24="","",VLOOKUP($A24,'[3]m round robin žrebna lista'!$A$7:$R$128,5)))</f>
        <v>MAJA</v>
      </c>
      <c r="S24" s="29"/>
      <c r="T24" s="30"/>
      <c r="U24" s="30"/>
      <c r="V24" s="30"/>
      <c r="W24" s="10"/>
      <c r="X24" s="31" t="str">
        <f>UPPER(IF($A24="","",VLOOKUP($A24,'[3]m round robin žrebna lista'!$A$7:$R$128,2)))</f>
        <v/>
      </c>
      <c r="Y24" s="31" t="str">
        <f>UPPER(IF($A24="","",VLOOKUP($A24,'[3]m round robin žrebna lista'!$A$7:$R$128,3)))</f>
        <v>ŠKULJ</v>
      </c>
      <c r="Z24" s="31" t="str">
        <f>PROPER(IF($A24="","",VLOOKUP($A24,'[3]m round robin žrebna lista'!$A$7:$R$128,4)))</f>
        <v>Luka</v>
      </c>
      <c r="AA24" s="31" t="str">
        <f>UPPER(IF($A24="","",VLOOKUP($A24,'[3]m round robin žrebna lista'!$A$7:$R$128,5)))</f>
        <v>MAJA</v>
      </c>
      <c r="AB24" s="29"/>
      <c r="AC24" s="30" t="str">
        <f>IF(T24="","",IF(T24="1bb","1bb",IF(T24="2bb","2bb",IF(T24=1,$M25,0))))</f>
        <v/>
      </c>
      <c r="AD24" s="30" t="str">
        <f>IF(U24="","",IF(U24="1bb","1bb",IF(U24="3bb","3bb",IF(U24=1,$M26,0))))</f>
        <v/>
      </c>
      <c r="AE24" s="30" t="str">
        <f>IF(V24="","",IF(V24="1bb","1bb",IF(V24="4bb","4bb",IF(V24=1,$M27,0))))</f>
        <v/>
      </c>
      <c r="AF24" s="28">
        <f>SUM(AC24:AE24)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72.95" customHeight="1" x14ac:dyDescent="0.4">
      <c r="A25" s="40">
        <v>7</v>
      </c>
      <c r="B25" s="39">
        <v>2</v>
      </c>
      <c r="C25" s="38" t="str">
        <f>UPPER(IF($A25="","",VLOOKUP($A25,'[3]m round robin žrebna lista'!$A$7:$R$128,2)))</f>
        <v/>
      </c>
      <c r="D25" s="37" t="str">
        <f>UPPER(IF($A25="","",VLOOKUP($A25,'[3]m round robin žrebna lista'!$A$7:$R$128,3)))</f>
        <v>BUŽAN</v>
      </c>
      <c r="E25" s="37" t="str">
        <f>PROPER(IF($A25="","",VLOOKUP($A25,'[3]m round robin žrebna lista'!$A$7:$R$128,4)))</f>
        <v>Filip</v>
      </c>
      <c r="F25" s="36" t="str">
        <f>UPPER(IF($A25="","",VLOOKUP($A25,'[3]m round robin žrebna lista'!$A$7:$R$128,5)))</f>
        <v>LUKAKP</v>
      </c>
      <c r="G25" s="35" t="s">
        <v>145</v>
      </c>
      <c r="H25" s="34"/>
      <c r="I25" s="35" t="s">
        <v>164</v>
      </c>
      <c r="J25" s="35" t="s">
        <v>149</v>
      </c>
      <c r="K25" s="285" t="s">
        <v>162</v>
      </c>
      <c r="L25" s="33" t="s">
        <v>152</v>
      </c>
      <c r="M25" s="32">
        <f>IF($A25="","",VLOOKUP($A25,'[3]m round robin žrebna lista'!$A$7:$R$128,14))</f>
        <v>0</v>
      </c>
      <c r="N25" s="10"/>
      <c r="O25" s="31" t="str">
        <f>UPPER(IF($A25="","",VLOOKUP($A25,'[3]m round robin žrebna lista'!$A$7:$R$128,2)))</f>
        <v/>
      </c>
      <c r="P25" s="31" t="str">
        <f>UPPER(IF($A25="","",VLOOKUP($A25,'[3]m round robin žrebna lista'!$A$7:$R$128,3)))</f>
        <v>BUŽAN</v>
      </c>
      <c r="Q25" s="31" t="str">
        <f>PROPER(IF($A25="","",VLOOKUP($A25,'[3]m round robin žrebna lista'!$A$7:$R$128,4)))</f>
        <v>Filip</v>
      </c>
      <c r="R25" s="31" t="str">
        <f>UPPER(IF($A25="","",VLOOKUP($A25,'[3]m round robin žrebna lista'!$A$7:$R$128,5)))</f>
        <v>LUKAKP</v>
      </c>
      <c r="S25" s="30"/>
      <c r="T25" s="29"/>
      <c r="U25" s="30"/>
      <c r="V25" s="30"/>
      <c r="W25" s="10"/>
      <c r="X25" s="31" t="str">
        <f>UPPER(IF($A25="","",VLOOKUP($A25,'[3]m round robin žrebna lista'!$A$7:$R$128,2)))</f>
        <v/>
      </c>
      <c r="Y25" s="31" t="str">
        <f>UPPER(IF($A25="","",VLOOKUP($A25,'[3]m round robin žrebna lista'!$A$7:$R$128,3)))</f>
        <v>BUŽAN</v>
      </c>
      <c r="Z25" s="31" t="str">
        <f>PROPER(IF($A25="","",VLOOKUP($A25,'[3]m round robin žrebna lista'!$A$7:$R$128,4)))</f>
        <v>Filip</v>
      </c>
      <c r="AA25" s="31" t="str">
        <f>UPPER(IF($A25="","",VLOOKUP($A25,'[3]m round robin žrebna lista'!$A$7:$R$128,5)))</f>
        <v>LUKAKP</v>
      </c>
      <c r="AB25" s="30" t="str">
        <f>IF(S25="","",IF(S25="1bb","1bb",IF(S25="2bb","2bb",IF(S25=1,0,M24))))</f>
        <v/>
      </c>
      <c r="AC25" s="29"/>
      <c r="AD25" s="30" t="str">
        <f>IF(U25="","",IF(U25="2bb","2bb",IF(U25="3bb","3bb",IF(U25=2,M26,0))))</f>
        <v/>
      </c>
      <c r="AE25" s="30" t="str">
        <f>IF(V25="","",IF(V25="2bb","2bb",IF(V25="4bb","4bb",IF(V25=2,M27,0))))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72.95" customHeight="1" x14ac:dyDescent="0.4">
      <c r="A26" s="40">
        <v>15</v>
      </c>
      <c r="B26" s="39">
        <v>3</v>
      </c>
      <c r="C26" s="38" t="str">
        <f>UPPER(IF($A26="","",VLOOKUP($A26,'[3]m round robin žrebna lista'!$A$7:$R$128,2)))</f>
        <v/>
      </c>
      <c r="D26" s="37" t="str">
        <f>UPPER(IF($A26="","",VLOOKUP($A26,'[3]m round robin žrebna lista'!$A$7:$R$128,3)))</f>
        <v>PODKRIŽNIK</v>
      </c>
      <c r="E26" s="37" t="str">
        <f>PROPER(IF($A26="","",VLOOKUP($A26,'[3]m round robin žrebna lista'!$A$7:$R$128,4)))</f>
        <v>Jordi</v>
      </c>
      <c r="F26" s="36" t="str">
        <f>UPPER(IF($A26="","",VLOOKUP($A26,'[3]m round robin žrebna lista'!$A$7:$R$128,5)))</f>
        <v>CTA</v>
      </c>
      <c r="G26" s="35" t="s">
        <v>174</v>
      </c>
      <c r="H26" s="35" t="s">
        <v>163</v>
      </c>
      <c r="I26" s="34"/>
      <c r="J26" s="35" t="s">
        <v>163</v>
      </c>
      <c r="K26" s="33">
        <v>2</v>
      </c>
      <c r="L26" s="33" t="s">
        <v>154</v>
      </c>
      <c r="M26" s="32">
        <f>IF($A26="","",VLOOKUP($A26,'[3]m round robin žrebna lista'!$A$7:$R$128,14))</f>
        <v>0</v>
      </c>
      <c r="N26" s="10"/>
      <c r="O26" s="31" t="str">
        <f>UPPER(IF($A26="","",VLOOKUP($A26,'[3]m round robin žrebna lista'!$A$7:$R$128,2)))</f>
        <v/>
      </c>
      <c r="P26" s="31" t="str">
        <f>UPPER(IF($A26="","",VLOOKUP($A26,'[3]m round robin žrebna lista'!$A$7:$R$128,3)))</f>
        <v>PODKRIŽNIK</v>
      </c>
      <c r="Q26" s="31" t="str">
        <f>PROPER(IF($A26="","",VLOOKUP($A26,'[3]m round robin žrebna lista'!$A$7:$R$128,4)))</f>
        <v>Jordi</v>
      </c>
      <c r="R26" s="31" t="str">
        <f>UPPER(IF($A26="","",VLOOKUP($A26,'[3]m round robin žrebna lista'!$A$7:$R$128,5)))</f>
        <v>CTA</v>
      </c>
      <c r="S26" s="30"/>
      <c r="T26" s="30"/>
      <c r="U26" s="29"/>
      <c r="V26" s="30"/>
      <c r="W26" s="10"/>
      <c r="X26" s="31" t="str">
        <f>UPPER(IF($A26="","",VLOOKUP($A26,'[3]m round robin žrebna lista'!$A$7:$R$128,2)))</f>
        <v/>
      </c>
      <c r="Y26" s="31" t="str">
        <f>UPPER(IF($A26="","",VLOOKUP($A26,'[3]m round robin žrebna lista'!$A$7:$R$128,3)))</f>
        <v>PODKRIŽNIK</v>
      </c>
      <c r="Z26" s="31" t="str">
        <f>PROPER(IF($A26="","",VLOOKUP($A26,'[3]m round robin žrebna lista'!$A$7:$R$128,4)))</f>
        <v>Jordi</v>
      </c>
      <c r="AA26" s="31" t="str">
        <f>UPPER(IF($A26="","",VLOOKUP($A26,'[3]m round robin žrebna lista'!$A$7:$R$128,5)))</f>
        <v>CTA</v>
      </c>
      <c r="AB26" s="30" t="str">
        <f>IF(S26="","",IF(S26="1bb","1bb",IF(S26="3bb","3bb",IF(S26=1,0,M24))))</f>
        <v/>
      </c>
      <c r="AC26" s="30" t="str">
        <f>IF(T26="","",IF(T26="2bb","2bb",IF(T26="3bb","3bb",IF(T26=2,0,M25))))</f>
        <v/>
      </c>
      <c r="AD26" s="29"/>
      <c r="AE26" s="30" t="str">
        <f>IF(V26="","",IF(V26="3bb","3bb",IF(V26="4bb","4bb",IF(V26=3,M27,0))))</f>
        <v/>
      </c>
      <c r="AF26" s="28">
        <f>SUM(AB26:AE26)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2.95" customHeight="1" x14ac:dyDescent="0.4">
      <c r="A27" s="40">
        <v>17</v>
      </c>
      <c r="B27" s="39">
        <v>4</v>
      </c>
      <c r="C27" s="38" t="str">
        <f>UPPER(IF($A27="","",VLOOKUP($A27,'[3]m round robin žrebna lista'!$A$7:$R$128,2)))</f>
        <v/>
      </c>
      <c r="D27" s="37" t="str">
        <f>UPPER(IF($A27="","",VLOOKUP($A27,'[3]m round robin žrebna lista'!$A$7:$R$128,3)))</f>
        <v>ŠEBENIK</v>
      </c>
      <c r="E27" s="37" t="str">
        <f>PROPER(IF($A27="","",VLOOKUP($A27,'[3]m round robin žrebna lista'!$A$7:$R$128,4)))</f>
        <v>Erik</v>
      </c>
      <c r="F27" s="36" t="str">
        <f>UPPER(IF($A27="","",VLOOKUP($A27,'[3]m round robin žrebna lista'!$A$7:$R$128,5)))</f>
        <v>BO-BI</v>
      </c>
      <c r="G27" s="35" t="s">
        <v>146</v>
      </c>
      <c r="H27" s="35" t="s">
        <v>144</v>
      </c>
      <c r="I27" s="35" t="s">
        <v>164</v>
      </c>
      <c r="J27" s="34"/>
      <c r="K27" s="33">
        <v>1</v>
      </c>
      <c r="L27" s="33" t="s">
        <v>153</v>
      </c>
      <c r="M27" s="32">
        <f>IF($A27="","",VLOOKUP($A27,'[3]m round robin žrebna lista'!$A$7:$R$128,14))</f>
        <v>0</v>
      </c>
      <c r="N27" s="10"/>
      <c r="O27" s="31" t="str">
        <f>UPPER(IF($A27="","",VLOOKUP($A27,'[3]m round robin žrebna lista'!$A$7:$R$128,2)))</f>
        <v/>
      </c>
      <c r="P27" s="31" t="str">
        <f>UPPER(IF($A27="","",VLOOKUP($A27,'[3]m round robin žrebna lista'!$A$7:$R$128,3)))</f>
        <v>ŠEBENIK</v>
      </c>
      <c r="Q27" s="31" t="str">
        <f>PROPER(IF($A27="","",VLOOKUP($A27,'[3]m round robin žrebna lista'!$A$7:$R$128,4)))</f>
        <v>Erik</v>
      </c>
      <c r="R27" s="31" t="str">
        <f>UPPER(IF($A27="","",VLOOKUP($A27,'[3]m round robin žrebna lista'!$A$7:$R$128,5)))</f>
        <v>BO-BI</v>
      </c>
      <c r="S27" s="30"/>
      <c r="T27" s="30"/>
      <c r="U27" s="30"/>
      <c r="V27" s="29"/>
      <c r="W27" s="10"/>
      <c r="X27" s="31" t="str">
        <f>UPPER(IF($A27="","",VLOOKUP($A27,'[3]m round robin žrebna lista'!$A$7:$R$128,2)))</f>
        <v/>
      </c>
      <c r="Y27" s="31" t="str">
        <f>UPPER(IF($A27="","",VLOOKUP($A27,'[3]m round robin žrebna lista'!$A$7:$R$128,3)))</f>
        <v>ŠEBENIK</v>
      </c>
      <c r="Z27" s="31" t="str">
        <f>PROPER(IF($A27="","",VLOOKUP($A27,'[3]m round robin žrebna lista'!$A$7:$R$128,4)))</f>
        <v>Erik</v>
      </c>
      <c r="AA27" s="31" t="str">
        <f>UPPER(IF($A27="","",VLOOKUP($A27,'[3]m round robin žrebna lista'!$A$7:$R$128,5)))</f>
        <v>BO-BI</v>
      </c>
      <c r="AB27" s="30" t="str">
        <f>IF(S27="","",IF(S27="1bb","1bb",IF(S27="4bb","4bb",IF(S27=1,0,M24))))</f>
        <v/>
      </c>
      <c r="AC27" s="30" t="str">
        <f>IF(T27="","",IF(T27="2bb","2bb",IF(T27="4bb","4bb",IF(T27=2,0,M25))))</f>
        <v/>
      </c>
      <c r="AD27" s="30" t="str">
        <f>IF(U27="","",IF(U27="3bb","3bb",IF(U27="4bb","4bb",IF(U27=3,0,M26))))</f>
        <v/>
      </c>
      <c r="AE27" s="29"/>
      <c r="AF27" s="28">
        <f>SUM(AB27:AD27)</f>
        <v>0</v>
      </c>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ht="112.5" customHeight="1" x14ac:dyDescent="0.45">
      <c r="A28" s="502"/>
      <c r="B28" s="502"/>
      <c r="C28" s="503"/>
      <c r="D28" s="503"/>
      <c r="E28" s="24"/>
      <c r="F28" s="23" t="s">
        <v>5</v>
      </c>
      <c r="G28" s="27"/>
      <c r="H28" s="27"/>
      <c r="I28" s="27"/>
      <c r="J28" s="22" t="s">
        <v>0</v>
      </c>
      <c r="K28" s="501"/>
      <c r="L28" s="501"/>
      <c r="M28" s="21"/>
      <c r="N28" s="9"/>
      <c r="O28" s="10"/>
      <c r="P28" s="10"/>
      <c r="Q28" s="10"/>
      <c r="R28" s="10"/>
      <c r="S28" s="10"/>
      <c r="T28" s="10"/>
      <c r="U28" s="10"/>
      <c r="V28" s="10"/>
      <c r="W28" s="10"/>
      <c r="X28" s="10"/>
      <c r="Y28" s="10"/>
      <c r="Z28" s="10"/>
      <c r="AA28" s="10"/>
      <c r="AB28" s="10"/>
      <c r="AC28" s="10"/>
      <c r="AD28" s="10"/>
      <c r="AE28" s="10"/>
      <c r="AF28" s="10"/>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row>
    <row r="29" spans="1:255" s="16" customFormat="1" ht="50.1" customHeight="1" x14ac:dyDescent="0.45">
      <c r="A29" s="502"/>
      <c r="B29" s="502"/>
      <c r="C29" s="20" t="s">
        <v>4</v>
      </c>
      <c r="D29" s="24"/>
      <c r="E29" s="24"/>
      <c r="F29" s="26" t="s">
        <v>3</v>
      </c>
      <c r="G29" s="504" t="str">
        <f>'[3]vnos podatkov'!$E$10</f>
        <v>ANJA REGENT</v>
      </c>
      <c r="H29" s="504" t="str">
        <f>'[3]vnos podatkov'!$E$10</f>
        <v>ANJA REGENT</v>
      </c>
      <c r="I29" s="504" t="str">
        <f>'[3]vnos podatkov'!$E$10</f>
        <v>ANJA REGENT</v>
      </c>
      <c r="J29" s="22" t="s">
        <v>0</v>
      </c>
      <c r="K29" s="505"/>
      <c r="L29" s="505"/>
      <c r="M29" s="21"/>
      <c r="N29" s="17"/>
      <c r="O29" s="18"/>
      <c r="P29" s="18"/>
      <c r="Q29" s="18"/>
      <c r="R29" s="18"/>
      <c r="S29" s="18"/>
      <c r="T29" s="18"/>
      <c r="U29" s="18"/>
      <c r="V29" s="18"/>
      <c r="W29" s="18"/>
      <c r="X29" s="18"/>
      <c r="Y29" s="18"/>
      <c r="Z29" s="18"/>
      <c r="AA29" s="18"/>
      <c r="AB29" s="18"/>
      <c r="AC29" s="18"/>
      <c r="AD29" s="18"/>
      <c r="AE29" s="18"/>
      <c r="AF29" s="18"/>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row>
    <row r="30" spans="1:255" ht="50.1" customHeight="1" x14ac:dyDescent="0.45">
      <c r="A30" s="502"/>
      <c r="B30" s="502"/>
      <c r="C30" s="25" t="s">
        <v>2</v>
      </c>
      <c r="D30" s="24"/>
      <c r="E30" s="24"/>
      <c r="F30" s="23" t="s">
        <v>1</v>
      </c>
      <c r="G30" s="504"/>
      <c r="H30" s="504"/>
      <c r="I30" s="504"/>
      <c r="J30" s="22" t="s">
        <v>0</v>
      </c>
      <c r="K30" s="505"/>
      <c r="L30" s="505"/>
      <c r="M30" s="21"/>
    </row>
    <row r="31" spans="1:255" x14ac:dyDescent="0.3">
      <c r="A31" s="502"/>
      <c r="B31" s="502"/>
      <c r="C31" s="502"/>
      <c r="D31" s="502"/>
      <c r="E31" s="502"/>
      <c r="F31" s="502"/>
      <c r="G31" s="502"/>
      <c r="H31" s="502"/>
      <c r="I31" s="502"/>
      <c r="J31" s="502"/>
      <c r="K31" s="502"/>
      <c r="L31" s="502"/>
      <c r="M31" s="21"/>
      <c r="N31" s="11"/>
      <c r="O31" s="12"/>
      <c r="P31" s="12"/>
      <c r="Q31" s="12"/>
      <c r="R31" s="12"/>
      <c r="S31" s="12"/>
      <c r="T31" s="12"/>
      <c r="U31" s="12"/>
      <c r="V31" s="12"/>
      <c r="W31" s="12"/>
      <c r="X31" s="12"/>
      <c r="Y31" s="12"/>
      <c r="Z31" s="12"/>
      <c r="AA31" s="12"/>
      <c r="AB31" s="12"/>
      <c r="AC31" s="12"/>
      <c r="AD31" s="12"/>
      <c r="AE31" s="12"/>
      <c r="AF31" s="12"/>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s="16" customFormat="1" ht="30.75" x14ac:dyDescent="0.45">
      <c r="A32" s="20"/>
      <c r="B32" s="20"/>
      <c r="C32" s="20"/>
      <c r="D32" s="20"/>
      <c r="E32" s="20"/>
      <c r="F32" s="1"/>
      <c r="G32" s="20"/>
      <c r="H32" s="20"/>
      <c r="I32" s="20"/>
      <c r="J32" s="20"/>
      <c r="K32" s="20"/>
      <c r="L32" s="20"/>
      <c r="M32" s="19"/>
      <c r="N32" s="17"/>
      <c r="O32" s="18"/>
      <c r="P32" s="18"/>
      <c r="Q32" s="18"/>
      <c r="R32" s="18"/>
      <c r="S32" s="18"/>
      <c r="T32" s="18"/>
      <c r="U32" s="18"/>
      <c r="V32" s="18"/>
      <c r="W32" s="18"/>
      <c r="X32" s="18"/>
      <c r="Y32" s="18"/>
      <c r="Z32" s="18"/>
      <c r="AA32" s="18"/>
      <c r="AB32" s="18"/>
      <c r="AC32" s="18"/>
      <c r="AD32" s="18"/>
      <c r="AE32" s="18"/>
      <c r="AF32" s="18"/>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row>
    <row r="33" spans="1:255" x14ac:dyDescent="0.3">
      <c r="A33" s="15"/>
      <c r="B33" s="14"/>
      <c r="C33" s="14"/>
      <c r="D33" s="14"/>
      <c r="E33" s="14"/>
      <c r="F33" s="14"/>
      <c r="G33" s="14"/>
      <c r="H33" s="14"/>
      <c r="I33" s="14"/>
      <c r="J33" s="14"/>
      <c r="K33" s="14"/>
      <c r="L33" s="14"/>
      <c r="M33" s="13"/>
      <c r="N33" s="11"/>
      <c r="O33" s="12"/>
      <c r="P33" s="12"/>
      <c r="Q33" s="12"/>
      <c r="R33" s="12"/>
      <c r="S33" s="12"/>
      <c r="T33" s="12"/>
      <c r="U33" s="12"/>
      <c r="V33" s="12"/>
      <c r="W33" s="12"/>
      <c r="X33" s="12"/>
      <c r="Y33" s="12"/>
      <c r="Z33" s="12"/>
      <c r="AA33" s="12"/>
      <c r="AB33" s="12"/>
      <c r="AC33" s="12"/>
      <c r="AD33" s="12"/>
      <c r="AE33" s="12"/>
      <c r="AF33" s="12"/>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x14ac:dyDescent="0.3">
      <c r="N34" s="9"/>
      <c r="O34" s="10"/>
      <c r="P34" s="10"/>
      <c r="Q34" s="10"/>
      <c r="R34" s="10"/>
      <c r="S34" s="10"/>
      <c r="T34" s="10"/>
      <c r="U34" s="10"/>
      <c r="V34" s="10"/>
      <c r="W34" s="10"/>
      <c r="X34" s="10"/>
      <c r="Y34" s="10"/>
      <c r="Z34" s="10"/>
      <c r="AA34" s="10"/>
      <c r="AB34" s="10"/>
      <c r="AC34" s="10"/>
      <c r="AD34" s="10"/>
      <c r="AE34" s="10"/>
      <c r="AF34" s="10"/>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255" x14ac:dyDescent="0.3">
      <c r="N35" s="9"/>
      <c r="O35" s="10"/>
      <c r="P35" s="10"/>
      <c r="Q35" s="10"/>
      <c r="R35" s="10"/>
      <c r="S35" s="10"/>
      <c r="T35" s="10"/>
      <c r="U35" s="10"/>
      <c r="V35" s="10"/>
      <c r="W35" s="10"/>
      <c r="X35" s="10"/>
      <c r="Y35" s="10"/>
      <c r="Z35" s="10"/>
      <c r="AA35" s="10"/>
      <c r="AB35" s="10"/>
      <c r="AC35" s="10"/>
      <c r="AD35" s="10"/>
      <c r="AE35" s="10"/>
      <c r="AF35" s="10"/>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255" ht="30" x14ac:dyDescent="0.4">
      <c r="J36" s="7"/>
      <c r="K36" s="7"/>
      <c r="N36" s="9"/>
      <c r="O36" s="10"/>
      <c r="P36" s="10"/>
      <c r="Q36" s="10"/>
      <c r="R36" s="10"/>
      <c r="S36" s="10"/>
      <c r="T36" s="10"/>
      <c r="U36" s="10"/>
      <c r="V36" s="10"/>
      <c r="W36" s="10"/>
      <c r="X36" s="10"/>
      <c r="Y36" s="10"/>
      <c r="Z36" s="10"/>
      <c r="AA36" s="10"/>
      <c r="AB36" s="10"/>
      <c r="AC36" s="10"/>
      <c r="AD36" s="10"/>
      <c r="AE36" s="10"/>
      <c r="AF36" s="10"/>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255" ht="30" x14ac:dyDescent="0.4">
      <c r="J37" s="7"/>
      <c r="K37" s="7"/>
      <c r="N37" s="9"/>
      <c r="O37" s="10"/>
      <c r="P37" s="10"/>
      <c r="Q37" s="10"/>
      <c r="R37" s="10"/>
      <c r="S37" s="10"/>
      <c r="T37" s="10"/>
      <c r="U37" s="10"/>
      <c r="V37" s="10"/>
      <c r="W37" s="10"/>
      <c r="X37" s="10"/>
      <c r="Y37" s="10"/>
      <c r="Z37" s="10"/>
      <c r="AA37" s="10"/>
      <c r="AB37" s="10"/>
      <c r="AC37" s="10"/>
      <c r="AD37" s="10"/>
      <c r="AE37" s="10"/>
      <c r="AF37" s="10"/>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255" ht="30" x14ac:dyDescent="0.4">
      <c r="J38" s="7"/>
      <c r="K38" s="7"/>
      <c r="N38" s="9"/>
      <c r="O38" s="10"/>
      <c r="P38" s="10"/>
      <c r="Q38" s="10"/>
      <c r="R38" s="10"/>
      <c r="S38" s="10"/>
      <c r="T38" s="10"/>
      <c r="U38" s="10"/>
      <c r="V38" s="10"/>
      <c r="W38" s="10"/>
      <c r="X38" s="10"/>
      <c r="Y38" s="10"/>
      <c r="Z38" s="10"/>
      <c r="AA38" s="10"/>
      <c r="AB38" s="10"/>
      <c r="AC38" s="10"/>
      <c r="AD38" s="10"/>
      <c r="AE38" s="10"/>
      <c r="AF38" s="10"/>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255" ht="30" x14ac:dyDescent="0.4">
      <c r="J39" s="7"/>
      <c r="K39" s="7"/>
      <c r="N39" s="9"/>
      <c r="O39" s="10"/>
      <c r="P39" s="10"/>
      <c r="Q39" s="10"/>
      <c r="R39" s="10"/>
      <c r="S39" s="10"/>
      <c r="T39" s="10"/>
      <c r="U39" s="10"/>
      <c r="V39" s="10"/>
      <c r="W39" s="10"/>
      <c r="X39" s="10"/>
      <c r="Y39" s="10"/>
      <c r="Z39" s="10"/>
      <c r="AA39" s="10"/>
      <c r="AB39" s="10"/>
      <c r="AC39" s="10"/>
      <c r="AD39" s="10"/>
      <c r="AE39" s="10"/>
      <c r="AF39" s="10"/>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255" ht="30" x14ac:dyDescent="0.4">
      <c r="J40" s="7"/>
      <c r="K40" s="7"/>
      <c r="N40" s="9"/>
      <c r="O40" s="10"/>
      <c r="P40" s="10"/>
      <c r="Q40" s="10"/>
      <c r="R40" s="10"/>
      <c r="S40" s="10"/>
      <c r="T40" s="10"/>
      <c r="U40" s="10"/>
      <c r="V40" s="10"/>
      <c r="W40" s="10"/>
      <c r="X40" s="10"/>
      <c r="Y40" s="10"/>
      <c r="Z40" s="10"/>
      <c r="AA40" s="10"/>
      <c r="AB40" s="10"/>
      <c r="AC40" s="10"/>
      <c r="AD40" s="10"/>
      <c r="AE40" s="10"/>
      <c r="AF40" s="10"/>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255" ht="30" x14ac:dyDescent="0.4">
      <c r="J41" s="7"/>
      <c r="K41" s="7"/>
      <c r="N41" s="9"/>
      <c r="O41" s="10"/>
      <c r="P41" s="10"/>
      <c r="Q41" s="10"/>
      <c r="R41" s="10"/>
      <c r="S41" s="10"/>
      <c r="T41" s="10"/>
      <c r="U41" s="10"/>
      <c r="V41" s="10"/>
      <c r="W41" s="10"/>
      <c r="X41" s="10"/>
      <c r="Y41" s="10"/>
      <c r="Z41" s="10"/>
      <c r="AA41" s="10"/>
      <c r="AB41" s="10"/>
      <c r="AC41" s="10"/>
      <c r="AD41" s="10"/>
      <c r="AE41" s="10"/>
      <c r="AF41" s="10"/>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255" ht="30" x14ac:dyDescent="0.4">
      <c r="J42" s="7"/>
      <c r="K42" s="7"/>
      <c r="N42" s="9"/>
      <c r="O42" s="10"/>
      <c r="P42" s="10"/>
      <c r="Q42" s="10"/>
      <c r="R42" s="10"/>
      <c r="S42" s="10"/>
      <c r="T42" s="10"/>
      <c r="U42" s="10"/>
      <c r="V42" s="10"/>
      <c r="W42" s="10"/>
      <c r="X42" s="10"/>
      <c r="Y42" s="10"/>
      <c r="Z42" s="10"/>
      <c r="AA42" s="10"/>
      <c r="AB42" s="10"/>
      <c r="AC42" s="10"/>
      <c r="AD42" s="10"/>
      <c r="AE42" s="10"/>
      <c r="AF42" s="10"/>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row>
    <row r="43" spans="1:255" ht="30" x14ac:dyDescent="0.4">
      <c r="J43" s="7"/>
      <c r="K43" s="7"/>
      <c r="N43" s="6"/>
      <c r="O43" s="5"/>
      <c r="P43" s="5"/>
      <c r="Q43" s="5"/>
      <c r="R43" s="5"/>
      <c r="S43" s="5"/>
      <c r="T43" s="5"/>
    </row>
    <row r="44" spans="1:255" ht="30" x14ac:dyDescent="0.4">
      <c r="J44" s="7"/>
      <c r="K44" s="7"/>
      <c r="N44" s="6"/>
      <c r="O44" s="5"/>
      <c r="P44" s="5"/>
      <c r="Q44" s="5"/>
      <c r="R44" s="5"/>
      <c r="S44" s="5"/>
      <c r="T44" s="5"/>
    </row>
    <row r="45" spans="1:255" ht="30" x14ac:dyDescent="0.4">
      <c r="J45" s="7"/>
      <c r="K45" s="7"/>
      <c r="N45" s="6"/>
      <c r="O45" s="5"/>
      <c r="P45" s="5"/>
      <c r="Q45" s="5"/>
      <c r="R45" s="5"/>
      <c r="S45" s="5"/>
      <c r="T45" s="5"/>
    </row>
    <row r="46" spans="1:255" ht="30" x14ac:dyDescent="0.4">
      <c r="J46" s="7"/>
      <c r="K46" s="7"/>
      <c r="N46" s="6"/>
      <c r="O46" s="5"/>
      <c r="P46" s="5"/>
      <c r="Q46" s="5"/>
      <c r="R46" s="5"/>
      <c r="S46" s="5"/>
      <c r="T46" s="5"/>
    </row>
    <row r="47" spans="1:255" ht="30" x14ac:dyDescent="0.4">
      <c r="J47" s="7"/>
      <c r="K47" s="7"/>
      <c r="N47" s="6"/>
      <c r="O47" s="5"/>
      <c r="P47" s="5"/>
      <c r="Q47" s="5"/>
      <c r="R47" s="5"/>
      <c r="S47" s="5"/>
      <c r="T47" s="5"/>
    </row>
    <row r="48" spans="1:255" ht="30" x14ac:dyDescent="0.4">
      <c r="J48" s="7"/>
      <c r="K48" s="7"/>
      <c r="N48" s="6"/>
      <c r="O48" s="5"/>
      <c r="P48" s="5"/>
      <c r="Q48" s="5"/>
      <c r="R48" s="5"/>
      <c r="S48" s="5"/>
      <c r="T48" s="5"/>
    </row>
    <row r="49" spans="10:20" ht="30" x14ac:dyDescent="0.4">
      <c r="J49" s="7"/>
      <c r="K49" s="7"/>
      <c r="N49" s="6"/>
      <c r="O49" s="5"/>
      <c r="P49" s="5"/>
      <c r="Q49" s="5"/>
      <c r="R49" s="5"/>
      <c r="S49" s="5"/>
      <c r="T49" s="5"/>
    </row>
    <row r="50" spans="10:20" ht="30" x14ac:dyDescent="0.4">
      <c r="J50" s="7"/>
      <c r="K50" s="7"/>
      <c r="N50" s="6"/>
      <c r="O50" s="5"/>
      <c r="P50" s="5"/>
      <c r="Q50" s="5"/>
      <c r="R50" s="5"/>
      <c r="S50" s="5"/>
      <c r="T50" s="5"/>
    </row>
    <row r="51" spans="10:20" ht="30" x14ac:dyDescent="0.4">
      <c r="J51" s="7"/>
      <c r="K51" s="7"/>
      <c r="N51" s="6"/>
      <c r="O51" s="5"/>
      <c r="P51" s="5"/>
      <c r="Q51" s="5"/>
      <c r="R51" s="5"/>
      <c r="S51" s="5"/>
      <c r="T51" s="5"/>
    </row>
    <row r="52" spans="10:20" ht="30" x14ac:dyDescent="0.4">
      <c r="J52" s="7"/>
      <c r="K52" s="7"/>
      <c r="N52" s="6"/>
      <c r="O52" s="5"/>
      <c r="P52" s="5"/>
      <c r="Q52" s="5"/>
      <c r="R52" s="5"/>
      <c r="S52" s="5"/>
      <c r="T52" s="5"/>
    </row>
    <row r="53" spans="10:20" ht="30" x14ac:dyDescent="0.4">
      <c r="J53" s="7"/>
      <c r="K53" s="7"/>
      <c r="N53" s="6"/>
      <c r="O53" s="5"/>
      <c r="P53" s="5"/>
      <c r="Q53" s="5"/>
      <c r="R53" s="5"/>
      <c r="S53" s="5"/>
      <c r="T53" s="5"/>
    </row>
    <row r="54" spans="10:20" ht="30" x14ac:dyDescent="0.4">
      <c r="J54" s="7"/>
      <c r="K54" s="7"/>
      <c r="N54" s="6"/>
      <c r="O54" s="5"/>
      <c r="P54" s="5"/>
      <c r="Q54" s="5"/>
      <c r="R54" s="5"/>
      <c r="S54" s="5"/>
      <c r="T54" s="5"/>
    </row>
    <row r="55" spans="10:20" ht="30" x14ac:dyDescent="0.4">
      <c r="J55" s="7"/>
      <c r="K55" s="7"/>
      <c r="N55" s="6"/>
      <c r="O55" s="5"/>
      <c r="P55" s="5"/>
      <c r="Q55" s="5"/>
      <c r="R55" s="5"/>
      <c r="S55" s="5"/>
      <c r="T55" s="5"/>
    </row>
    <row r="56" spans="10:20" ht="30" x14ac:dyDescent="0.4">
      <c r="J56" s="7"/>
      <c r="K56" s="7"/>
      <c r="N56" s="6"/>
      <c r="O56" s="5"/>
      <c r="P56" s="5"/>
      <c r="Q56" s="5"/>
      <c r="R56" s="5"/>
      <c r="S56" s="5"/>
      <c r="T56" s="5"/>
    </row>
    <row r="57" spans="10:20" ht="30" x14ac:dyDescent="0.4">
      <c r="J57" s="7"/>
      <c r="K57" s="7"/>
      <c r="N57" s="6"/>
      <c r="O57" s="5"/>
      <c r="P57" s="5"/>
      <c r="Q57" s="5"/>
      <c r="R57" s="5"/>
      <c r="S57" s="5"/>
      <c r="T57" s="5"/>
    </row>
    <row r="58" spans="10:20" ht="30" x14ac:dyDescent="0.4">
      <c r="J58" s="7"/>
      <c r="K58" s="7"/>
      <c r="N58" s="6"/>
      <c r="O58" s="5"/>
      <c r="P58" s="5"/>
      <c r="Q58" s="5"/>
      <c r="R58" s="5"/>
      <c r="S58" s="5"/>
      <c r="T58" s="5"/>
    </row>
    <row r="59" spans="10:20" ht="30" x14ac:dyDescent="0.4">
      <c r="J59" s="7"/>
      <c r="K59" s="7"/>
      <c r="N59" s="6"/>
      <c r="O59" s="5"/>
      <c r="P59" s="5"/>
      <c r="Q59" s="5"/>
      <c r="R59" s="5"/>
      <c r="S59" s="5"/>
      <c r="T59" s="5"/>
    </row>
    <row r="60" spans="10:20" ht="30" x14ac:dyDescent="0.4">
      <c r="J60" s="7"/>
      <c r="K60" s="7"/>
      <c r="N60" s="6"/>
      <c r="O60" s="5"/>
      <c r="P60" s="5"/>
      <c r="Q60" s="5"/>
      <c r="R60" s="5"/>
      <c r="S60" s="5"/>
      <c r="T60" s="5"/>
    </row>
    <row r="61" spans="10:20" ht="30" x14ac:dyDescent="0.4">
      <c r="J61" s="7"/>
      <c r="K61" s="7"/>
      <c r="N61" s="6"/>
      <c r="O61" s="5"/>
      <c r="P61" s="5"/>
      <c r="Q61" s="5"/>
      <c r="R61" s="5"/>
      <c r="S61" s="5"/>
      <c r="T61" s="5"/>
    </row>
    <row r="62" spans="10:20" ht="30" x14ac:dyDescent="0.4">
      <c r="J62" s="7"/>
      <c r="K62" s="7"/>
      <c r="N62" s="6"/>
      <c r="O62" s="5"/>
      <c r="P62" s="5"/>
      <c r="Q62" s="5"/>
      <c r="R62" s="5"/>
      <c r="S62" s="5"/>
      <c r="T62" s="5"/>
    </row>
    <row r="63" spans="10:20" ht="30" x14ac:dyDescent="0.4">
      <c r="J63" s="7"/>
      <c r="K63" s="7"/>
      <c r="N63" s="6"/>
      <c r="O63" s="5"/>
      <c r="P63" s="5"/>
      <c r="Q63" s="5"/>
      <c r="R63" s="5"/>
      <c r="S63" s="5"/>
      <c r="T63" s="5"/>
    </row>
    <row r="64" spans="10:20" ht="30" x14ac:dyDescent="0.4">
      <c r="J64" s="7"/>
      <c r="K64" s="7"/>
      <c r="N64" s="6"/>
      <c r="O64" s="5"/>
      <c r="P64" s="5"/>
      <c r="Q64" s="5"/>
      <c r="R64" s="5"/>
      <c r="S64" s="5"/>
      <c r="T64" s="5"/>
    </row>
    <row r="65" spans="10:20" ht="30" x14ac:dyDescent="0.4">
      <c r="J65" s="7"/>
      <c r="K65" s="7"/>
      <c r="N65" s="6"/>
      <c r="O65" s="5"/>
      <c r="P65" s="5"/>
      <c r="Q65" s="5"/>
      <c r="R65" s="5"/>
      <c r="S65" s="5"/>
      <c r="T65" s="5"/>
    </row>
    <row r="66" spans="10:20" ht="30" x14ac:dyDescent="0.4">
      <c r="J66" s="7"/>
      <c r="K66" s="7"/>
      <c r="N66" s="6"/>
      <c r="O66" s="5"/>
      <c r="P66" s="5"/>
      <c r="Q66" s="5"/>
      <c r="R66" s="5"/>
      <c r="S66" s="5"/>
      <c r="T66" s="5"/>
    </row>
    <row r="67" spans="10:20" ht="30" x14ac:dyDescent="0.4">
      <c r="J67" s="7"/>
      <c r="K67" s="7"/>
      <c r="N67" s="6"/>
      <c r="O67" s="5"/>
      <c r="P67" s="5"/>
      <c r="Q67" s="5"/>
      <c r="R67" s="5"/>
      <c r="S67" s="5"/>
      <c r="T67" s="5"/>
    </row>
    <row r="68" spans="10:20" ht="30" x14ac:dyDescent="0.4">
      <c r="J68" s="7"/>
      <c r="K68" s="7"/>
      <c r="N68" s="6"/>
      <c r="O68" s="5"/>
      <c r="P68" s="5"/>
      <c r="Q68" s="5"/>
      <c r="R68" s="5"/>
      <c r="S68" s="5"/>
      <c r="T68" s="5"/>
    </row>
    <row r="69" spans="10:20" ht="30" x14ac:dyDescent="0.4">
      <c r="J69" s="7"/>
      <c r="K69" s="7"/>
      <c r="N69" s="6"/>
      <c r="O69" s="5"/>
      <c r="P69" s="5"/>
      <c r="Q69" s="5"/>
      <c r="R69" s="5"/>
      <c r="S69" s="5"/>
      <c r="T69" s="5"/>
    </row>
    <row r="70" spans="10:20" ht="30" x14ac:dyDescent="0.4">
      <c r="J70" s="7"/>
      <c r="K70" s="7"/>
      <c r="N70" s="6"/>
      <c r="O70" s="5"/>
      <c r="P70" s="5"/>
      <c r="Q70" s="5"/>
      <c r="R70" s="5"/>
      <c r="S70" s="5"/>
      <c r="T70" s="5"/>
    </row>
    <row r="71" spans="10:20" ht="30" x14ac:dyDescent="0.4">
      <c r="J71" s="7"/>
      <c r="K71" s="7"/>
      <c r="N71" s="6"/>
      <c r="O71" s="5"/>
      <c r="P71" s="5"/>
      <c r="Q71" s="5"/>
      <c r="R71" s="5"/>
      <c r="S71" s="5"/>
      <c r="T71" s="5"/>
    </row>
    <row r="72" spans="10:20" ht="30" x14ac:dyDescent="0.4">
      <c r="J72" s="7"/>
      <c r="K72" s="7"/>
      <c r="N72" s="6"/>
      <c r="O72" s="5"/>
      <c r="P72" s="5"/>
      <c r="Q72" s="5"/>
      <c r="R72" s="5"/>
      <c r="S72" s="5"/>
      <c r="T72" s="5"/>
    </row>
    <row r="73" spans="10:20" ht="30" x14ac:dyDescent="0.4">
      <c r="J73" s="7"/>
      <c r="K73" s="7"/>
      <c r="N73" s="6"/>
      <c r="O73" s="5"/>
      <c r="P73" s="5"/>
      <c r="Q73" s="5"/>
      <c r="R73" s="5"/>
      <c r="S73" s="5"/>
      <c r="T73" s="5"/>
    </row>
    <row r="74" spans="10:20" ht="30" x14ac:dyDescent="0.4">
      <c r="J74" s="7"/>
      <c r="K74" s="7"/>
      <c r="N74" s="6"/>
      <c r="O74" s="5"/>
      <c r="P74" s="5"/>
      <c r="Q74" s="5"/>
      <c r="R74" s="5"/>
      <c r="S74" s="5"/>
      <c r="T74" s="5"/>
    </row>
    <row r="75" spans="10:20" ht="30" x14ac:dyDescent="0.4">
      <c r="J75" s="7"/>
      <c r="K75" s="7"/>
      <c r="N75" s="6"/>
      <c r="O75" s="5"/>
      <c r="P75" s="5"/>
      <c r="Q75" s="5"/>
      <c r="R75" s="5"/>
      <c r="S75" s="5"/>
      <c r="T75" s="5"/>
    </row>
    <row r="76" spans="10:20" ht="30" x14ac:dyDescent="0.4">
      <c r="J76" s="7"/>
      <c r="K76" s="7"/>
      <c r="N76" s="6"/>
      <c r="O76" s="5"/>
      <c r="P76" s="5"/>
      <c r="Q76" s="5"/>
      <c r="R76" s="5"/>
      <c r="S76" s="5"/>
      <c r="T76" s="5"/>
    </row>
    <row r="77" spans="10:20" ht="30" x14ac:dyDescent="0.4">
      <c r="J77" s="7"/>
      <c r="K77" s="7"/>
      <c r="N77" s="6"/>
      <c r="O77" s="5"/>
      <c r="P77" s="5"/>
      <c r="Q77" s="5"/>
      <c r="R77" s="5"/>
      <c r="S77" s="5"/>
      <c r="T77" s="5"/>
    </row>
    <row r="78" spans="10:20" ht="30" x14ac:dyDescent="0.4">
      <c r="J78" s="7"/>
      <c r="K78" s="7"/>
      <c r="N78" s="6"/>
      <c r="O78" s="5"/>
      <c r="P78" s="5"/>
      <c r="Q78" s="5"/>
      <c r="R78" s="5"/>
      <c r="S78" s="5"/>
      <c r="T78" s="5"/>
    </row>
    <row r="79" spans="10:20" ht="30" x14ac:dyDescent="0.4">
      <c r="J79" s="7"/>
      <c r="K79" s="7"/>
      <c r="N79" s="6"/>
      <c r="O79" s="5"/>
      <c r="P79" s="5"/>
      <c r="Q79" s="5"/>
      <c r="R79" s="5"/>
      <c r="S79" s="5"/>
      <c r="T79" s="5"/>
    </row>
    <row r="80" spans="10:20" ht="30" x14ac:dyDescent="0.4">
      <c r="J80" s="7"/>
      <c r="K80" s="7"/>
      <c r="N80" s="6"/>
      <c r="O80" s="5"/>
      <c r="P80" s="5"/>
      <c r="Q80" s="5"/>
      <c r="R80" s="5"/>
      <c r="S80" s="5"/>
      <c r="T80" s="5"/>
    </row>
    <row r="81" spans="10:20" ht="30" x14ac:dyDescent="0.4">
      <c r="J81" s="7"/>
      <c r="K81" s="7"/>
      <c r="N81" s="6"/>
      <c r="O81" s="5"/>
      <c r="P81" s="5"/>
      <c r="Q81" s="5"/>
      <c r="R81" s="5"/>
      <c r="S81" s="5"/>
      <c r="T81" s="5"/>
    </row>
    <row r="82" spans="10:20" ht="30" x14ac:dyDescent="0.4">
      <c r="J82" s="7"/>
      <c r="K82" s="7"/>
      <c r="N82" s="6"/>
      <c r="O82" s="5"/>
      <c r="P82" s="5"/>
      <c r="Q82" s="5"/>
      <c r="R82" s="5"/>
      <c r="S82" s="5"/>
      <c r="T82" s="5"/>
    </row>
    <row r="83" spans="10:20" ht="30" x14ac:dyDescent="0.4">
      <c r="J83" s="7"/>
      <c r="K83" s="7"/>
      <c r="N83" s="6"/>
      <c r="O83" s="5"/>
      <c r="P83" s="5"/>
      <c r="Q83" s="5"/>
      <c r="R83" s="5"/>
      <c r="S83" s="5"/>
      <c r="T83" s="5"/>
    </row>
    <row r="84" spans="10:20" ht="30" x14ac:dyDescent="0.4">
      <c r="J84" s="7"/>
      <c r="K84" s="8"/>
      <c r="N84" s="6"/>
      <c r="O84" s="5"/>
      <c r="P84" s="5"/>
      <c r="Q84" s="5"/>
      <c r="R84" s="5"/>
      <c r="S84" s="5"/>
      <c r="T84" s="5"/>
    </row>
    <row r="85" spans="10:20" ht="30" x14ac:dyDescent="0.4">
      <c r="J85" s="7"/>
      <c r="K85" s="7"/>
      <c r="N85" s="6"/>
      <c r="O85" s="5"/>
      <c r="P85" s="5"/>
      <c r="Q85" s="5"/>
      <c r="R85" s="5"/>
      <c r="S85" s="5"/>
      <c r="T85" s="5"/>
    </row>
    <row r="86" spans="10:20" ht="30" x14ac:dyDescent="0.4">
      <c r="J86" s="7"/>
      <c r="K86" s="7"/>
      <c r="N86" s="6"/>
      <c r="O86" s="5"/>
      <c r="P86" s="5"/>
      <c r="Q86" s="5"/>
      <c r="R86" s="5"/>
      <c r="S86" s="5"/>
      <c r="T86" s="5"/>
    </row>
    <row r="87" spans="10:20" ht="30" x14ac:dyDescent="0.4">
      <c r="J87" s="7"/>
      <c r="K87" s="7"/>
      <c r="N87" s="6"/>
      <c r="O87" s="5"/>
      <c r="P87" s="5"/>
      <c r="Q87" s="5"/>
      <c r="R87" s="5"/>
      <c r="S87" s="5"/>
      <c r="T87" s="5"/>
    </row>
    <row r="88" spans="10:20" ht="30" x14ac:dyDescent="0.4">
      <c r="J88" s="7"/>
      <c r="K88" s="7"/>
      <c r="N88" s="6"/>
      <c r="O88" s="5"/>
      <c r="P88" s="5"/>
      <c r="Q88" s="5"/>
      <c r="R88" s="5"/>
      <c r="S88" s="5"/>
      <c r="T88" s="5"/>
    </row>
    <row r="89" spans="10:20" ht="30" x14ac:dyDescent="0.4">
      <c r="J89" s="7"/>
      <c r="K89" s="7"/>
      <c r="N89" s="6"/>
      <c r="O89" s="5"/>
      <c r="P89" s="5"/>
      <c r="Q89" s="5"/>
      <c r="R89" s="5"/>
      <c r="S89" s="5"/>
      <c r="T89" s="5"/>
    </row>
    <row r="90" spans="10:20" ht="30" x14ac:dyDescent="0.4">
      <c r="J90" s="7"/>
      <c r="K90" s="7"/>
      <c r="N90" s="6"/>
      <c r="O90" s="5"/>
      <c r="P90" s="5"/>
      <c r="Q90" s="5"/>
      <c r="R90" s="5"/>
      <c r="S90" s="5"/>
      <c r="T90" s="5"/>
    </row>
    <row r="91" spans="10:20" ht="30" x14ac:dyDescent="0.4">
      <c r="J91" s="7"/>
      <c r="K91" s="7"/>
      <c r="N91" s="6"/>
      <c r="O91" s="5"/>
      <c r="P91" s="5"/>
      <c r="Q91" s="5"/>
      <c r="R91" s="5"/>
      <c r="S91" s="5"/>
      <c r="T91" s="5"/>
    </row>
    <row r="92" spans="10:20" ht="30" x14ac:dyDescent="0.4">
      <c r="J92" s="7"/>
      <c r="K92" s="7"/>
      <c r="N92" s="6"/>
      <c r="O92" s="5"/>
      <c r="P92" s="5"/>
      <c r="Q92" s="5"/>
      <c r="R92" s="5"/>
      <c r="S92" s="5"/>
      <c r="T92" s="5"/>
    </row>
    <row r="93" spans="10:20" ht="30" x14ac:dyDescent="0.4">
      <c r="J93" s="7"/>
      <c r="K93" s="7"/>
      <c r="N93" s="6"/>
      <c r="O93" s="5"/>
      <c r="P93" s="5"/>
      <c r="Q93" s="5"/>
      <c r="R93" s="5"/>
      <c r="S93" s="5"/>
      <c r="T93" s="5"/>
    </row>
    <row r="94" spans="10:20" ht="30" x14ac:dyDescent="0.4">
      <c r="J94" s="7"/>
      <c r="K94" s="7"/>
      <c r="N94" s="6"/>
      <c r="O94" s="5"/>
      <c r="P94" s="5"/>
      <c r="Q94" s="5"/>
      <c r="R94" s="5"/>
      <c r="S94" s="5"/>
      <c r="T94" s="5"/>
    </row>
    <row r="95" spans="10:20" ht="30" x14ac:dyDescent="0.4">
      <c r="J95" s="7"/>
      <c r="K95" s="7"/>
      <c r="N95" s="6"/>
      <c r="O95" s="5"/>
      <c r="P95" s="5"/>
      <c r="Q95" s="5"/>
      <c r="R95" s="5"/>
      <c r="S95" s="5"/>
      <c r="T95" s="5"/>
    </row>
    <row r="96" spans="10:20" ht="30" x14ac:dyDescent="0.4">
      <c r="J96" s="7"/>
      <c r="K96" s="7"/>
      <c r="N96" s="6"/>
      <c r="O96" s="5"/>
      <c r="P96" s="5"/>
      <c r="Q96" s="5"/>
      <c r="R96" s="5"/>
      <c r="S96" s="5"/>
      <c r="T96" s="5"/>
    </row>
    <row r="97" spans="10:20" ht="30" x14ac:dyDescent="0.4">
      <c r="J97" s="7"/>
      <c r="K97" s="7"/>
      <c r="N97" s="6"/>
      <c r="O97" s="5"/>
      <c r="P97" s="5"/>
      <c r="Q97" s="5"/>
      <c r="R97" s="5"/>
      <c r="S97" s="5"/>
      <c r="T97" s="5"/>
    </row>
    <row r="98" spans="10:20" ht="30" x14ac:dyDescent="0.4">
      <c r="J98" s="7"/>
      <c r="K98" s="7"/>
      <c r="N98" s="6"/>
      <c r="O98" s="5"/>
      <c r="P98" s="5"/>
      <c r="Q98" s="5"/>
      <c r="R98" s="5"/>
      <c r="S98" s="5"/>
      <c r="T98" s="5"/>
    </row>
    <row r="99" spans="10:20" ht="30" x14ac:dyDescent="0.4">
      <c r="J99" s="7"/>
      <c r="K99" s="7"/>
      <c r="N99" s="6"/>
      <c r="O99" s="5"/>
      <c r="P99" s="5"/>
      <c r="Q99" s="5"/>
      <c r="R99" s="5"/>
      <c r="S99" s="5"/>
      <c r="T99" s="5"/>
    </row>
    <row r="100" spans="10:20" ht="30" x14ac:dyDescent="0.4">
      <c r="J100" s="7"/>
      <c r="K100" s="7"/>
      <c r="N100" s="6"/>
      <c r="O100" s="5"/>
      <c r="P100" s="5"/>
      <c r="Q100" s="5"/>
      <c r="R100" s="5"/>
      <c r="S100" s="5"/>
      <c r="T100" s="5"/>
    </row>
    <row r="101" spans="10:20" ht="30" x14ac:dyDescent="0.4">
      <c r="J101" s="7"/>
      <c r="K101" s="7"/>
      <c r="N101" s="6"/>
      <c r="O101" s="5"/>
      <c r="P101" s="5"/>
      <c r="Q101" s="5"/>
      <c r="R101" s="5"/>
      <c r="S101" s="5"/>
      <c r="T101" s="5"/>
    </row>
    <row r="102" spans="10:20" ht="30" x14ac:dyDescent="0.4">
      <c r="J102" s="7"/>
      <c r="K102" s="7"/>
      <c r="N102" s="6"/>
      <c r="O102" s="5"/>
      <c r="P102" s="5"/>
      <c r="Q102" s="5"/>
      <c r="R102" s="5"/>
      <c r="S102" s="5"/>
      <c r="T102" s="5"/>
    </row>
    <row r="103" spans="10:20" ht="30" x14ac:dyDescent="0.4">
      <c r="J103" s="7"/>
      <c r="K103" s="7"/>
      <c r="N103" s="6"/>
      <c r="O103" s="5"/>
      <c r="P103" s="5"/>
      <c r="Q103" s="5"/>
      <c r="R103" s="5"/>
      <c r="S103" s="5"/>
      <c r="T103" s="5"/>
    </row>
    <row r="104" spans="10:20" ht="30" x14ac:dyDescent="0.4">
      <c r="J104" s="7"/>
      <c r="K104" s="7"/>
      <c r="N104" s="6"/>
      <c r="O104" s="5"/>
      <c r="P104" s="5"/>
      <c r="Q104" s="5"/>
      <c r="R104" s="5"/>
      <c r="S104" s="5"/>
      <c r="T104" s="5"/>
    </row>
    <row r="105" spans="10:20" ht="30" x14ac:dyDescent="0.4">
      <c r="J105" s="7"/>
      <c r="K105" s="7"/>
      <c r="N105" s="6"/>
      <c r="O105" s="5"/>
      <c r="P105" s="5"/>
      <c r="Q105" s="5"/>
      <c r="R105" s="5"/>
      <c r="S105" s="5"/>
      <c r="T105" s="5"/>
    </row>
    <row r="106" spans="10:20" ht="30" x14ac:dyDescent="0.4">
      <c r="J106" s="7"/>
      <c r="K106" s="7"/>
      <c r="N106" s="6"/>
      <c r="O106" s="5"/>
      <c r="P106" s="5"/>
      <c r="Q106" s="5"/>
      <c r="R106" s="5"/>
      <c r="S106" s="5"/>
      <c r="T106" s="5"/>
    </row>
    <row r="107" spans="10:20" ht="30" x14ac:dyDescent="0.4">
      <c r="J107" s="7"/>
      <c r="K107" s="7"/>
      <c r="N107" s="6"/>
      <c r="O107" s="5"/>
      <c r="P107" s="5"/>
      <c r="Q107" s="5"/>
      <c r="R107" s="5"/>
      <c r="S107" s="5"/>
      <c r="T107" s="5"/>
    </row>
    <row r="108" spans="10:20" ht="30" x14ac:dyDescent="0.4">
      <c r="J108" s="7"/>
      <c r="K108" s="7"/>
      <c r="N108" s="6"/>
      <c r="O108" s="5"/>
      <c r="P108" s="5"/>
      <c r="Q108" s="5"/>
      <c r="R108" s="5"/>
      <c r="S108" s="5"/>
      <c r="T108" s="5"/>
    </row>
    <row r="109" spans="10:20" ht="30" x14ac:dyDescent="0.4">
      <c r="J109" s="7"/>
      <c r="K109" s="7"/>
      <c r="N109" s="6"/>
      <c r="O109" s="5"/>
      <c r="P109" s="5"/>
      <c r="Q109" s="5"/>
      <c r="R109" s="5"/>
      <c r="S109" s="5"/>
      <c r="T109" s="5"/>
    </row>
    <row r="110" spans="10:20" ht="30" x14ac:dyDescent="0.4">
      <c r="J110" s="7"/>
      <c r="K110" s="7"/>
      <c r="N110" s="6"/>
      <c r="O110" s="5"/>
      <c r="P110" s="5"/>
      <c r="Q110" s="5"/>
      <c r="R110" s="5"/>
      <c r="S110" s="5"/>
      <c r="T110" s="5"/>
    </row>
    <row r="111" spans="10:20" ht="30" x14ac:dyDescent="0.4">
      <c r="J111" s="7"/>
      <c r="K111" s="7"/>
      <c r="N111" s="6"/>
      <c r="O111" s="5"/>
      <c r="P111" s="5"/>
      <c r="Q111" s="5"/>
      <c r="R111" s="5"/>
      <c r="S111" s="5"/>
      <c r="T111" s="5"/>
    </row>
    <row r="112" spans="10:20" ht="30" x14ac:dyDescent="0.4">
      <c r="J112" s="7"/>
      <c r="K112" s="7"/>
      <c r="N112" s="6"/>
      <c r="O112" s="5"/>
      <c r="P112" s="5"/>
      <c r="Q112" s="5"/>
      <c r="R112" s="5"/>
      <c r="S112" s="5"/>
      <c r="T112" s="5"/>
    </row>
    <row r="113" spans="10:20" ht="30" x14ac:dyDescent="0.4">
      <c r="J113" s="7"/>
      <c r="K113" s="7"/>
      <c r="N113" s="6"/>
      <c r="O113" s="5"/>
      <c r="P113" s="5"/>
      <c r="Q113" s="5"/>
      <c r="R113" s="5"/>
      <c r="S113" s="5"/>
      <c r="T113" s="5"/>
    </row>
    <row r="114" spans="10:20" ht="30" x14ac:dyDescent="0.4">
      <c r="J114" s="7"/>
      <c r="K114" s="7"/>
      <c r="N114" s="6"/>
      <c r="O114" s="5"/>
      <c r="P114" s="5"/>
      <c r="Q114" s="5"/>
      <c r="R114" s="5"/>
      <c r="S114" s="5"/>
      <c r="T114" s="5"/>
    </row>
    <row r="115" spans="10:20" ht="30" x14ac:dyDescent="0.4">
      <c r="J115" s="7"/>
      <c r="K115" s="7"/>
      <c r="N115" s="6"/>
      <c r="O115" s="5"/>
      <c r="P115" s="5"/>
      <c r="Q115" s="5"/>
      <c r="R115" s="5"/>
      <c r="S115" s="5"/>
      <c r="T115" s="5"/>
    </row>
    <row r="116" spans="10:20" ht="30" x14ac:dyDescent="0.4">
      <c r="J116" s="7"/>
      <c r="K116" s="7"/>
      <c r="N116" s="6"/>
      <c r="O116" s="5"/>
      <c r="P116" s="5"/>
      <c r="Q116" s="5"/>
      <c r="R116" s="5"/>
      <c r="S116" s="5"/>
      <c r="T116" s="5"/>
    </row>
    <row r="117" spans="10:20" ht="30" x14ac:dyDescent="0.4">
      <c r="J117" s="7"/>
      <c r="K117" s="7"/>
      <c r="N117" s="6"/>
      <c r="O117" s="5"/>
      <c r="P117" s="5"/>
      <c r="Q117" s="5"/>
      <c r="R117" s="5"/>
      <c r="S117" s="5"/>
      <c r="T117" s="5"/>
    </row>
    <row r="118" spans="10:20" ht="30" x14ac:dyDescent="0.4">
      <c r="J118" s="7"/>
      <c r="K118" s="7"/>
      <c r="N118" s="6"/>
      <c r="O118" s="5"/>
      <c r="P118" s="5"/>
      <c r="Q118" s="5"/>
      <c r="R118" s="5"/>
      <c r="S118" s="5"/>
      <c r="T118" s="5"/>
    </row>
    <row r="119" spans="10:20" ht="30" x14ac:dyDescent="0.4">
      <c r="J119" s="7"/>
      <c r="K119" s="7"/>
      <c r="N119" s="6"/>
      <c r="O119" s="5"/>
      <c r="P119" s="5"/>
      <c r="Q119" s="5"/>
      <c r="R119" s="5"/>
      <c r="S119" s="5"/>
      <c r="T119" s="5"/>
    </row>
    <row r="120" spans="10:20" ht="30" x14ac:dyDescent="0.4">
      <c r="J120" s="7"/>
      <c r="K120" s="7"/>
      <c r="N120" s="6"/>
      <c r="O120" s="5"/>
      <c r="P120" s="5"/>
      <c r="Q120" s="5"/>
      <c r="R120" s="5"/>
      <c r="S120" s="5"/>
      <c r="T120" s="5"/>
    </row>
    <row r="121" spans="10:20" ht="30" x14ac:dyDescent="0.4">
      <c r="J121" s="7"/>
      <c r="K121" s="7"/>
      <c r="N121" s="6"/>
      <c r="O121" s="5"/>
      <c r="P121" s="5"/>
      <c r="Q121" s="5"/>
      <c r="R121" s="5"/>
      <c r="S121" s="5"/>
      <c r="T121" s="5"/>
    </row>
    <row r="122" spans="10:20" ht="30" x14ac:dyDescent="0.4">
      <c r="J122" s="7"/>
      <c r="K122" s="7"/>
      <c r="N122" s="6"/>
      <c r="O122" s="5"/>
      <c r="P122" s="5"/>
      <c r="Q122" s="5"/>
      <c r="R122" s="5"/>
      <c r="S122" s="5"/>
      <c r="T122" s="5"/>
    </row>
    <row r="123" spans="10:20" ht="30" x14ac:dyDescent="0.4">
      <c r="J123" s="7"/>
      <c r="K123" s="7"/>
      <c r="N123" s="6"/>
      <c r="O123" s="5"/>
      <c r="P123" s="5"/>
      <c r="Q123" s="5"/>
      <c r="R123" s="5"/>
      <c r="S123" s="5"/>
      <c r="T123" s="5"/>
    </row>
    <row r="124" spans="10:20" ht="30" x14ac:dyDescent="0.4">
      <c r="J124" s="7"/>
      <c r="K124" s="7"/>
      <c r="N124" s="6"/>
      <c r="O124" s="5"/>
      <c r="P124" s="5"/>
      <c r="Q124" s="5"/>
      <c r="R124" s="5"/>
      <c r="S124" s="5"/>
      <c r="T124" s="5"/>
    </row>
    <row r="125" spans="10:20" ht="30" x14ac:dyDescent="0.4">
      <c r="J125" s="7"/>
      <c r="K125" s="7"/>
      <c r="N125" s="6"/>
      <c r="O125" s="5"/>
      <c r="P125" s="5"/>
      <c r="Q125" s="5"/>
      <c r="R125" s="5"/>
      <c r="S125" s="5"/>
      <c r="T125" s="5"/>
    </row>
    <row r="126" spans="10:20" ht="30" x14ac:dyDescent="0.4">
      <c r="J126" s="7"/>
      <c r="K126" s="7"/>
      <c r="N126" s="6"/>
      <c r="O126" s="5"/>
      <c r="P126" s="5"/>
      <c r="Q126" s="5"/>
      <c r="R126" s="5"/>
      <c r="S126" s="5"/>
      <c r="T126" s="5"/>
    </row>
    <row r="127" spans="10:20" ht="30" x14ac:dyDescent="0.4">
      <c r="J127" s="7"/>
      <c r="K127" s="7"/>
      <c r="N127" s="6"/>
      <c r="O127" s="5"/>
      <c r="P127" s="5"/>
      <c r="Q127" s="5"/>
      <c r="R127" s="5"/>
      <c r="S127" s="5"/>
      <c r="T127" s="5"/>
    </row>
    <row r="128" spans="10:20" ht="30" x14ac:dyDescent="0.4">
      <c r="J128" s="7"/>
      <c r="K128" s="7"/>
      <c r="N128" s="6"/>
      <c r="O128" s="5"/>
      <c r="P128" s="5"/>
      <c r="Q128" s="5"/>
      <c r="R128" s="5"/>
      <c r="S128" s="5"/>
      <c r="T128" s="5"/>
    </row>
    <row r="129" spans="10:20" ht="30" x14ac:dyDescent="0.4">
      <c r="J129" s="7"/>
      <c r="K129" s="7"/>
      <c r="N129" s="6"/>
      <c r="O129" s="5"/>
      <c r="P129" s="5"/>
      <c r="Q129" s="5"/>
      <c r="R129" s="5"/>
      <c r="S129" s="5"/>
      <c r="T129" s="5"/>
    </row>
    <row r="130" spans="10:20" ht="30" x14ac:dyDescent="0.4">
      <c r="J130" s="7"/>
      <c r="K130" s="7"/>
      <c r="N130" s="6"/>
      <c r="O130" s="5"/>
      <c r="P130" s="5"/>
      <c r="Q130" s="5"/>
      <c r="R130" s="5"/>
      <c r="S130" s="5"/>
      <c r="T130" s="5"/>
    </row>
    <row r="131" spans="10:20" ht="30" x14ac:dyDescent="0.4">
      <c r="J131" s="7"/>
      <c r="K131" s="7"/>
      <c r="N131" s="6"/>
      <c r="O131" s="5"/>
      <c r="P131" s="5"/>
      <c r="Q131" s="5"/>
      <c r="R131" s="5"/>
      <c r="S131" s="5"/>
      <c r="T131" s="5"/>
    </row>
    <row r="132" spans="10:20" ht="30" x14ac:dyDescent="0.4">
      <c r="J132" s="7"/>
      <c r="K132" s="7"/>
      <c r="N132" s="6"/>
      <c r="O132" s="5"/>
      <c r="P132" s="5"/>
      <c r="Q132" s="5"/>
      <c r="R132" s="5"/>
      <c r="S132" s="5"/>
      <c r="T132" s="5"/>
    </row>
    <row r="133" spans="10:20" ht="30" x14ac:dyDescent="0.4">
      <c r="J133" s="7"/>
      <c r="K133" s="7"/>
      <c r="N133" s="6"/>
      <c r="O133" s="5"/>
      <c r="P133" s="5"/>
      <c r="Q133" s="5"/>
      <c r="R133" s="5"/>
      <c r="S133" s="5"/>
      <c r="T133" s="5"/>
    </row>
    <row r="134" spans="10:20" ht="30" x14ac:dyDescent="0.4">
      <c r="J134" s="7"/>
      <c r="K134" s="7"/>
      <c r="N134" s="6"/>
      <c r="O134" s="5"/>
      <c r="P134" s="5"/>
      <c r="Q134" s="5"/>
      <c r="R134" s="5"/>
      <c r="S134" s="5"/>
      <c r="T134" s="5"/>
    </row>
    <row r="135" spans="10:20" ht="30" x14ac:dyDescent="0.4">
      <c r="J135" s="7"/>
      <c r="K135" s="7"/>
      <c r="N135" s="6"/>
      <c r="O135" s="5"/>
      <c r="P135" s="5"/>
      <c r="Q135" s="5"/>
      <c r="R135" s="5"/>
      <c r="S135" s="5"/>
      <c r="T135" s="5"/>
    </row>
    <row r="136" spans="10:20" ht="30" x14ac:dyDescent="0.4">
      <c r="J136" s="7"/>
      <c r="K136" s="7"/>
      <c r="N136" s="6"/>
      <c r="O136" s="5"/>
      <c r="P136" s="5"/>
      <c r="Q136" s="5"/>
      <c r="R136" s="5"/>
      <c r="S136" s="5"/>
      <c r="T136" s="5"/>
    </row>
    <row r="137" spans="10:20" ht="30" x14ac:dyDescent="0.4">
      <c r="J137" s="7"/>
      <c r="K137" s="7"/>
      <c r="N137" s="6"/>
      <c r="O137" s="5"/>
      <c r="P137" s="5"/>
      <c r="Q137" s="5"/>
      <c r="R137" s="5"/>
      <c r="S137" s="5"/>
      <c r="T137" s="5"/>
    </row>
    <row r="138" spans="10:20" ht="30" x14ac:dyDescent="0.4">
      <c r="J138" s="7"/>
      <c r="K138" s="7"/>
      <c r="N138" s="6"/>
      <c r="O138" s="5"/>
      <c r="P138" s="5"/>
      <c r="Q138" s="5"/>
      <c r="R138" s="5"/>
      <c r="S138" s="5"/>
      <c r="T138" s="5"/>
    </row>
    <row r="139" spans="10:20" ht="30" x14ac:dyDescent="0.4">
      <c r="J139" s="7"/>
      <c r="K139" s="7"/>
      <c r="N139" s="6"/>
      <c r="O139" s="5"/>
      <c r="P139" s="5"/>
      <c r="Q139" s="5"/>
      <c r="R139" s="5"/>
      <c r="S139" s="5"/>
      <c r="T139" s="5"/>
    </row>
    <row r="140" spans="10:20" ht="30" x14ac:dyDescent="0.4">
      <c r="J140" s="7"/>
      <c r="K140" s="7"/>
      <c r="N140" s="6"/>
      <c r="O140" s="5"/>
      <c r="P140" s="5"/>
      <c r="Q140" s="5"/>
      <c r="R140" s="5"/>
      <c r="S140" s="5"/>
      <c r="T140" s="5"/>
    </row>
    <row r="141" spans="10:20" ht="30" x14ac:dyDescent="0.4">
      <c r="J141" s="7"/>
      <c r="K141" s="7"/>
      <c r="N141" s="6"/>
      <c r="O141" s="5"/>
      <c r="P141" s="5"/>
      <c r="Q141" s="5"/>
      <c r="R141" s="5"/>
      <c r="S141" s="5"/>
      <c r="T141" s="5"/>
    </row>
    <row r="142" spans="10:20" ht="30" x14ac:dyDescent="0.4">
      <c r="J142" s="7"/>
      <c r="K142" s="7"/>
      <c r="N142" s="6"/>
      <c r="O142" s="5"/>
      <c r="P142" s="5"/>
      <c r="Q142" s="5"/>
      <c r="R142" s="5"/>
      <c r="S142" s="5"/>
      <c r="T142" s="5"/>
    </row>
    <row r="143" spans="10:20" ht="30" x14ac:dyDescent="0.4">
      <c r="J143" s="7"/>
      <c r="K143" s="7"/>
      <c r="N143" s="6"/>
      <c r="O143" s="5"/>
      <c r="P143" s="5"/>
      <c r="Q143" s="5"/>
      <c r="R143" s="5"/>
      <c r="S143" s="5"/>
      <c r="T143" s="5"/>
    </row>
    <row r="144" spans="10:20" ht="30" x14ac:dyDescent="0.4">
      <c r="J144" s="7"/>
      <c r="K144" s="7"/>
      <c r="N144" s="6"/>
      <c r="O144" s="5"/>
      <c r="P144" s="5"/>
      <c r="Q144" s="5"/>
      <c r="R144" s="5"/>
      <c r="S144" s="5"/>
      <c r="T144" s="5"/>
    </row>
    <row r="145" spans="10:20" ht="30" x14ac:dyDescent="0.4">
      <c r="J145" s="7"/>
      <c r="K145" s="7"/>
      <c r="N145" s="6"/>
      <c r="O145" s="5"/>
      <c r="P145" s="5"/>
      <c r="Q145" s="5"/>
      <c r="R145" s="5"/>
      <c r="S145" s="5"/>
      <c r="T145" s="5"/>
    </row>
    <row r="146" spans="10:20" ht="30" x14ac:dyDescent="0.4">
      <c r="J146" s="7"/>
      <c r="K146" s="7"/>
      <c r="N146" s="6"/>
      <c r="O146" s="5"/>
      <c r="P146" s="5"/>
      <c r="Q146" s="5"/>
      <c r="R146" s="5"/>
      <c r="S146" s="5"/>
      <c r="T146" s="5"/>
    </row>
    <row r="147" spans="10:20" ht="30" x14ac:dyDescent="0.4">
      <c r="J147" s="7"/>
      <c r="K147" s="7"/>
      <c r="N147" s="6"/>
      <c r="O147" s="5"/>
      <c r="P147" s="5"/>
      <c r="Q147" s="5"/>
      <c r="R147" s="5"/>
      <c r="S147" s="5"/>
      <c r="T147" s="5"/>
    </row>
    <row r="148" spans="10:20" ht="30" x14ac:dyDescent="0.4">
      <c r="J148" s="7"/>
      <c r="K148" s="7"/>
      <c r="N148" s="6"/>
      <c r="O148" s="5"/>
      <c r="P148" s="5"/>
      <c r="Q148" s="5"/>
      <c r="R148" s="5"/>
      <c r="S148" s="5"/>
      <c r="T148" s="5"/>
    </row>
    <row r="149" spans="10:20" ht="30" x14ac:dyDescent="0.4">
      <c r="J149" s="7"/>
      <c r="K149" s="7"/>
      <c r="N149" s="6"/>
      <c r="O149" s="5"/>
      <c r="P149" s="5"/>
      <c r="Q149" s="5"/>
      <c r="R149" s="5"/>
      <c r="S149" s="5"/>
      <c r="T149" s="5"/>
    </row>
    <row r="150" spans="10:20" ht="30" x14ac:dyDescent="0.4">
      <c r="J150" s="7"/>
      <c r="K150" s="7"/>
      <c r="N150" s="6"/>
      <c r="O150" s="5"/>
      <c r="P150" s="5"/>
      <c r="Q150" s="5"/>
      <c r="R150" s="5"/>
      <c r="S150" s="5"/>
      <c r="T150" s="5"/>
    </row>
    <row r="151" spans="10:20" ht="30" x14ac:dyDescent="0.4">
      <c r="J151" s="7"/>
      <c r="K151" s="7"/>
      <c r="N151" s="6"/>
      <c r="O151" s="5"/>
      <c r="P151" s="5"/>
      <c r="Q151" s="5"/>
      <c r="R151" s="5"/>
      <c r="S151" s="5"/>
      <c r="T151" s="5"/>
    </row>
    <row r="152" spans="10:20" ht="30" x14ac:dyDescent="0.4">
      <c r="J152" s="7"/>
      <c r="K152" s="7"/>
      <c r="N152" s="6"/>
      <c r="O152" s="5"/>
      <c r="P152" s="5"/>
      <c r="Q152" s="5"/>
      <c r="R152" s="5"/>
      <c r="S152" s="5"/>
      <c r="T152" s="5"/>
    </row>
    <row r="153" spans="10:20" ht="30" x14ac:dyDescent="0.4">
      <c r="J153" s="7"/>
      <c r="K153" s="7"/>
      <c r="N153" s="6"/>
      <c r="O153" s="5"/>
      <c r="P153" s="5"/>
      <c r="Q153" s="5"/>
      <c r="R153" s="5"/>
      <c r="S153" s="5"/>
      <c r="T153" s="5"/>
    </row>
    <row r="154" spans="10:20" ht="30" x14ac:dyDescent="0.4">
      <c r="J154" s="7"/>
      <c r="K154" s="7"/>
      <c r="N154" s="6"/>
      <c r="O154" s="5"/>
      <c r="P154" s="5"/>
      <c r="Q154" s="5"/>
      <c r="R154" s="5"/>
      <c r="S154" s="5"/>
      <c r="T154" s="5"/>
    </row>
    <row r="155" spans="10:20" ht="30" x14ac:dyDescent="0.4">
      <c r="J155" s="7"/>
      <c r="K155" s="7"/>
      <c r="N155" s="6"/>
      <c r="O155" s="5"/>
      <c r="P155" s="5"/>
      <c r="Q155" s="5"/>
      <c r="R155" s="5"/>
      <c r="S155" s="5"/>
      <c r="T155" s="5"/>
    </row>
    <row r="156" spans="10:20" ht="30" x14ac:dyDescent="0.4">
      <c r="J156" s="7"/>
      <c r="K156" s="7"/>
      <c r="N156" s="6"/>
      <c r="O156" s="5"/>
      <c r="P156" s="5"/>
      <c r="Q156" s="5"/>
      <c r="R156" s="5"/>
      <c r="S156" s="5"/>
      <c r="T156" s="5"/>
    </row>
    <row r="157" spans="10:20" ht="30" x14ac:dyDescent="0.4">
      <c r="J157" s="7"/>
      <c r="K157" s="7"/>
      <c r="N157" s="6"/>
      <c r="O157" s="5"/>
      <c r="P157" s="5"/>
      <c r="Q157" s="5"/>
      <c r="R157" s="5"/>
      <c r="S157" s="5"/>
      <c r="T157" s="5"/>
    </row>
    <row r="158" spans="10:20" ht="30" x14ac:dyDescent="0.4">
      <c r="J158" s="7"/>
      <c r="K158" s="7"/>
      <c r="N158" s="6"/>
      <c r="O158" s="5"/>
      <c r="P158" s="5"/>
      <c r="Q158" s="5"/>
      <c r="R158" s="5"/>
      <c r="S158" s="5"/>
      <c r="T158" s="5"/>
    </row>
    <row r="159" spans="10:20" ht="30" x14ac:dyDescent="0.4">
      <c r="J159" s="7"/>
      <c r="K159" s="7"/>
      <c r="N159" s="6"/>
      <c r="O159" s="5"/>
      <c r="P159" s="5"/>
      <c r="Q159" s="5"/>
      <c r="R159" s="5"/>
      <c r="S159" s="5"/>
      <c r="T159" s="5"/>
    </row>
    <row r="160" spans="10:20" ht="30" x14ac:dyDescent="0.4">
      <c r="J160" s="7"/>
      <c r="K160" s="7"/>
      <c r="N160" s="6"/>
      <c r="O160" s="5"/>
      <c r="P160" s="5"/>
      <c r="Q160" s="5"/>
      <c r="R160" s="5"/>
      <c r="S160" s="5"/>
      <c r="T160" s="5"/>
    </row>
    <row r="161" spans="10:20" ht="30" x14ac:dyDescent="0.4">
      <c r="J161" s="7"/>
      <c r="K161" s="7"/>
      <c r="N161" s="6"/>
      <c r="O161" s="5"/>
      <c r="P161" s="5"/>
      <c r="Q161" s="5"/>
      <c r="R161" s="5"/>
      <c r="S161" s="5"/>
      <c r="T161" s="5"/>
    </row>
    <row r="162" spans="10:20" ht="30" x14ac:dyDescent="0.4">
      <c r="J162" s="7"/>
      <c r="K162" s="7"/>
      <c r="N162" s="6"/>
      <c r="O162" s="5"/>
      <c r="P162" s="5"/>
      <c r="Q162" s="5"/>
      <c r="R162" s="5"/>
      <c r="S162" s="5"/>
      <c r="T162" s="5"/>
    </row>
    <row r="163" spans="10:20" ht="30" x14ac:dyDescent="0.4">
      <c r="J163" s="7"/>
      <c r="K163" s="7"/>
      <c r="N163" s="6"/>
      <c r="O163" s="5"/>
      <c r="P163" s="5"/>
      <c r="Q163" s="5"/>
      <c r="R163" s="5"/>
      <c r="S163" s="5"/>
      <c r="T163" s="5"/>
    </row>
    <row r="164" spans="10:20" ht="30" x14ac:dyDescent="0.4">
      <c r="J164" s="7"/>
      <c r="K164" s="7"/>
      <c r="N164" s="6"/>
      <c r="O164" s="5"/>
      <c r="P164" s="5"/>
      <c r="Q164" s="5"/>
      <c r="R164" s="5"/>
      <c r="S164" s="5"/>
      <c r="T164" s="5"/>
    </row>
    <row r="165" spans="10:20" ht="30" x14ac:dyDescent="0.4">
      <c r="J165" s="7"/>
      <c r="K165" s="7"/>
      <c r="N165" s="6"/>
      <c r="O165" s="5"/>
      <c r="P165" s="5"/>
      <c r="Q165" s="5"/>
      <c r="R165" s="5"/>
      <c r="S165" s="5"/>
      <c r="T165" s="5"/>
    </row>
    <row r="166" spans="10:20" ht="30" x14ac:dyDescent="0.4">
      <c r="J166" s="7"/>
      <c r="K166" s="7"/>
      <c r="N166" s="6"/>
      <c r="O166" s="5"/>
      <c r="P166" s="5"/>
      <c r="Q166" s="5"/>
      <c r="R166" s="5"/>
      <c r="S166" s="5"/>
      <c r="T166" s="5"/>
    </row>
    <row r="167" spans="10:20" ht="30" x14ac:dyDescent="0.4">
      <c r="J167" s="7"/>
      <c r="K167" s="7"/>
      <c r="N167" s="6"/>
      <c r="O167" s="5"/>
      <c r="P167" s="5"/>
      <c r="Q167" s="5"/>
      <c r="R167" s="5"/>
      <c r="S167" s="5"/>
      <c r="T167" s="5"/>
    </row>
    <row r="168" spans="10:20" ht="30" x14ac:dyDescent="0.4">
      <c r="J168" s="7"/>
      <c r="K168" s="7"/>
      <c r="N168" s="6"/>
      <c r="O168" s="5"/>
      <c r="P168" s="5"/>
      <c r="Q168" s="5"/>
      <c r="R168" s="5"/>
      <c r="S168" s="5"/>
      <c r="T168" s="5"/>
    </row>
    <row r="169" spans="10:20" ht="30" x14ac:dyDescent="0.4">
      <c r="J169" s="7"/>
      <c r="K169" s="7"/>
      <c r="N169" s="6"/>
      <c r="O169" s="5"/>
      <c r="P169" s="5"/>
      <c r="Q169" s="5"/>
      <c r="R169" s="5"/>
      <c r="S169" s="5"/>
      <c r="T169" s="5"/>
    </row>
    <row r="170" spans="10:20" ht="30" x14ac:dyDescent="0.4">
      <c r="J170" s="7"/>
      <c r="K170" s="7"/>
      <c r="N170" s="6"/>
      <c r="O170" s="5"/>
      <c r="P170" s="5"/>
      <c r="Q170" s="5"/>
      <c r="R170" s="5"/>
      <c r="S170" s="5"/>
      <c r="T170" s="5"/>
    </row>
    <row r="171" spans="10:20" ht="30" x14ac:dyDescent="0.4">
      <c r="J171" s="7"/>
      <c r="K171" s="7"/>
      <c r="N171" s="6"/>
      <c r="O171" s="5"/>
      <c r="P171" s="5"/>
      <c r="Q171" s="5"/>
      <c r="R171" s="5"/>
      <c r="S171" s="5"/>
      <c r="T171" s="5"/>
    </row>
    <row r="172" spans="10:20" ht="30" x14ac:dyDescent="0.4">
      <c r="J172" s="7"/>
      <c r="K172" s="7"/>
      <c r="N172" s="6"/>
      <c r="O172" s="5"/>
      <c r="P172" s="5"/>
      <c r="Q172" s="5"/>
      <c r="R172" s="5"/>
      <c r="S172" s="5"/>
      <c r="T172" s="5"/>
    </row>
    <row r="173" spans="10:20" ht="30" x14ac:dyDescent="0.4">
      <c r="J173" s="7"/>
      <c r="K173" s="7"/>
      <c r="N173" s="6"/>
      <c r="O173" s="5"/>
      <c r="P173" s="5"/>
      <c r="Q173" s="5"/>
      <c r="R173" s="5"/>
      <c r="S173" s="5"/>
      <c r="T173" s="5"/>
    </row>
    <row r="174" spans="10:20" x14ac:dyDescent="0.3">
      <c r="N174" s="6"/>
      <c r="O174" s="5"/>
      <c r="P174" s="5"/>
      <c r="Q174" s="5"/>
      <c r="R174" s="5"/>
      <c r="S174" s="5"/>
      <c r="T174" s="5"/>
    </row>
    <row r="175" spans="10:20" x14ac:dyDescent="0.3">
      <c r="N175" s="6"/>
      <c r="O175" s="5"/>
      <c r="P175" s="5"/>
      <c r="Q175" s="5"/>
      <c r="R175" s="5"/>
      <c r="S175" s="5"/>
      <c r="T175" s="5"/>
    </row>
    <row r="176" spans="10:20" x14ac:dyDescent="0.3">
      <c r="N176" s="6"/>
      <c r="O176" s="5"/>
      <c r="P176" s="5"/>
      <c r="Q176" s="5"/>
      <c r="R176" s="5"/>
      <c r="S176" s="5"/>
      <c r="T176" s="5"/>
    </row>
    <row r="177" spans="14:20" x14ac:dyDescent="0.3">
      <c r="N177" s="6"/>
      <c r="O177" s="5"/>
      <c r="P177" s="5"/>
      <c r="Q177" s="5"/>
      <c r="R177" s="5"/>
      <c r="S177" s="5"/>
      <c r="T177" s="5"/>
    </row>
    <row r="178" spans="14:20" x14ac:dyDescent="0.3">
      <c r="N178" s="6"/>
      <c r="O178" s="5"/>
      <c r="P178" s="5"/>
      <c r="Q178" s="5"/>
      <c r="R178" s="5"/>
      <c r="S178" s="5"/>
      <c r="T178" s="5"/>
    </row>
    <row r="179" spans="14:20" x14ac:dyDescent="0.3">
      <c r="N179" s="6"/>
      <c r="O179" s="5"/>
      <c r="P179" s="5"/>
      <c r="Q179" s="5"/>
      <c r="R179" s="5"/>
      <c r="S179" s="5"/>
      <c r="T179" s="5"/>
    </row>
    <row r="180" spans="14:20" x14ac:dyDescent="0.3">
      <c r="N180" s="6"/>
      <c r="O180" s="5"/>
      <c r="P180" s="5"/>
      <c r="Q180" s="5"/>
      <c r="R180" s="5"/>
      <c r="S180" s="5"/>
      <c r="T180" s="5"/>
    </row>
    <row r="181" spans="14:20" x14ac:dyDescent="0.3">
      <c r="N181" s="6"/>
      <c r="O181" s="5"/>
      <c r="P181" s="5"/>
      <c r="Q181" s="5"/>
      <c r="R181" s="5"/>
      <c r="S181" s="5"/>
      <c r="T181" s="5"/>
    </row>
    <row r="182" spans="14:20" x14ac:dyDescent="0.3">
      <c r="N182" s="6"/>
      <c r="O182" s="5"/>
      <c r="P182" s="5"/>
      <c r="Q182" s="5"/>
      <c r="R182" s="5"/>
      <c r="S182" s="5"/>
      <c r="T182" s="5"/>
    </row>
    <row r="183" spans="14:20" x14ac:dyDescent="0.3">
      <c r="N183" s="6"/>
      <c r="O183" s="5"/>
      <c r="P183" s="5"/>
      <c r="Q183" s="5"/>
      <c r="R183" s="5"/>
      <c r="S183" s="5"/>
      <c r="T183" s="5"/>
    </row>
    <row r="184" spans="14:20" x14ac:dyDescent="0.3">
      <c r="N184" s="6"/>
      <c r="O184" s="5"/>
      <c r="P184" s="5"/>
      <c r="Q184" s="5"/>
      <c r="R184" s="5"/>
      <c r="S184" s="5"/>
      <c r="T184" s="5"/>
    </row>
    <row r="185" spans="14:20" x14ac:dyDescent="0.3">
      <c r="N185" s="6"/>
      <c r="O185" s="5"/>
      <c r="P185" s="5"/>
      <c r="Q185" s="5"/>
      <c r="R185" s="5"/>
      <c r="S185" s="5"/>
      <c r="T185" s="5"/>
    </row>
    <row r="186" spans="14:20" x14ac:dyDescent="0.3">
      <c r="N186" s="6"/>
      <c r="O186" s="5"/>
      <c r="P186" s="5"/>
      <c r="Q186" s="5"/>
      <c r="R186" s="5"/>
      <c r="S186" s="5"/>
      <c r="T186" s="5"/>
    </row>
    <row r="187" spans="14:20" x14ac:dyDescent="0.3">
      <c r="N187" s="6"/>
      <c r="O187" s="5"/>
      <c r="P187" s="5"/>
      <c r="Q187" s="5"/>
      <c r="R187" s="5"/>
      <c r="S187" s="5"/>
      <c r="T187" s="5"/>
    </row>
    <row r="188" spans="14:20" x14ac:dyDescent="0.3">
      <c r="N188" s="6"/>
      <c r="O188" s="5"/>
      <c r="P188" s="5"/>
      <c r="Q188" s="5"/>
      <c r="R188" s="5"/>
      <c r="S188" s="5"/>
      <c r="T188" s="5"/>
    </row>
    <row r="189" spans="14:20" x14ac:dyDescent="0.3">
      <c r="N189" s="6"/>
      <c r="O189" s="5"/>
      <c r="P189" s="5"/>
      <c r="Q189" s="5"/>
      <c r="R189" s="5"/>
      <c r="S189" s="5"/>
      <c r="T189" s="5"/>
    </row>
    <row r="190" spans="14:20" x14ac:dyDescent="0.3">
      <c r="N190" s="6"/>
      <c r="O190" s="5"/>
      <c r="P190" s="5"/>
      <c r="Q190" s="5"/>
      <c r="R190" s="5"/>
      <c r="S190" s="5"/>
      <c r="T190" s="5"/>
    </row>
    <row r="191" spans="14:20" x14ac:dyDescent="0.3">
      <c r="N191" s="6"/>
      <c r="O191" s="5"/>
      <c r="P191" s="5"/>
      <c r="Q191" s="5"/>
      <c r="R191" s="5"/>
      <c r="S191" s="5"/>
      <c r="T191" s="5"/>
    </row>
    <row r="192" spans="14:20" x14ac:dyDescent="0.3">
      <c r="N192" s="6"/>
      <c r="O192" s="5"/>
      <c r="P192" s="5"/>
      <c r="Q192" s="5"/>
      <c r="R192" s="5"/>
      <c r="S192" s="5"/>
      <c r="T192" s="5"/>
    </row>
    <row r="193" spans="14:20" x14ac:dyDescent="0.3">
      <c r="N193" s="6"/>
      <c r="O193" s="5"/>
      <c r="P193" s="5"/>
      <c r="Q193" s="5"/>
      <c r="R193" s="5"/>
      <c r="S193" s="5"/>
      <c r="T193" s="5"/>
    </row>
    <row r="194" spans="14:20" x14ac:dyDescent="0.3">
      <c r="N194" s="6"/>
      <c r="O194" s="5"/>
      <c r="P194" s="5"/>
      <c r="Q194" s="5"/>
      <c r="R194" s="5"/>
      <c r="S194" s="5"/>
      <c r="T194" s="5"/>
    </row>
    <row r="195" spans="14:20" x14ac:dyDescent="0.3">
      <c r="N195" s="6"/>
      <c r="O195" s="5"/>
      <c r="P195" s="5"/>
      <c r="Q195" s="5"/>
      <c r="R195" s="5"/>
      <c r="S195" s="5"/>
      <c r="T195" s="5"/>
    </row>
    <row r="196" spans="14:20" x14ac:dyDescent="0.3">
      <c r="N196" s="6"/>
      <c r="O196" s="5"/>
      <c r="P196" s="5"/>
      <c r="Q196" s="5"/>
      <c r="R196" s="5"/>
      <c r="S196" s="5"/>
      <c r="T196" s="5"/>
    </row>
    <row r="197" spans="14:20" x14ac:dyDescent="0.3">
      <c r="N197" s="6"/>
      <c r="O197" s="5"/>
      <c r="P197" s="5"/>
      <c r="Q197" s="5"/>
      <c r="R197" s="5"/>
      <c r="S197" s="5"/>
      <c r="T197" s="5"/>
    </row>
    <row r="198" spans="14:20" x14ac:dyDescent="0.3">
      <c r="N198" s="6"/>
      <c r="O198" s="5"/>
      <c r="P198" s="5"/>
      <c r="Q198" s="5"/>
      <c r="R198" s="5"/>
      <c r="S198" s="5"/>
      <c r="T198" s="5"/>
    </row>
    <row r="199" spans="14:20" x14ac:dyDescent="0.3">
      <c r="N199" s="6"/>
      <c r="O199" s="5"/>
      <c r="P199" s="5"/>
      <c r="Q199" s="5"/>
      <c r="R199" s="5"/>
      <c r="S199" s="5"/>
      <c r="T199" s="5"/>
    </row>
    <row r="200" spans="14:20" x14ac:dyDescent="0.3">
      <c r="N200" s="6"/>
      <c r="O200" s="5"/>
      <c r="P200" s="5"/>
      <c r="Q200" s="5"/>
      <c r="R200" s="5"/>
      <c r="S200" s="5"/>
      <c r="T200" s="5"/>
    </row>
    <row r="201" spans="14:20" x14ac:dyDescent="0.3">
      <c r="N201" s="6"/>
      <c r="O201" s="5"/>
      <c r="P201" s="5"/>
      <c r="Q201" s="5"/>
      <c r="R201" s="5"/>
      <c r="S201" s="5"/>
      <c r="T201" s="5"/>
    </row>
    <row r="202" spans="14:20" x14ac:dyDescent="0.3">
      <c r="N202" s="6"/>
      <c r="O202" s="5"/>
      <c r="P202" s="5"/>
      <c r="Q202" s="5"/>
      <c r="R202" s="5"/>
      <c r="S202" s="5"/>
      <c r="T202" s="5"/>
    </row>
    <row r="203" spans="14:20" x14ac:dyDescent="0.3">
      <c r="N203" s="6"/>
      <c r="O203" s="5"/>
      <c r="P203" s="5"/>
      <c r="Q203" s="5"/>
      <c r="R203" s="5"/>
      <c r="S203" s="5"/>
      <c r="T203" s="5"/>
    </row>
    <row r="204" spans="14:20" x14ac:dyDescent="0.3">
      <c r="N204" s="6"/>
      <c r="O204" s="5"/>
      <c r="P204" s="5"/>
      <c r="Q204" s="5"/>
      <c r="R204" s="5"/>
      <c r="S204" s="5"/>
      <c r="T204" s="5"/>
    </row>
    <row r="205" spans="14:20" x14ac:dyDescent="0.3">
      <c r="N205" s="6"/>
      <c r="O205" s="5"/>
      <c r="P205" s="5"/>
      <c r="Q205" s="5"/>
      <c r="R205" s="5"/>
      <c r="S205" s="5"/>
      <c r="T205" s="5"/>
    </row>
    <row r="206" spans="14:20" x14ac:dyDescent="0.3">
      <c r="N206" s="6"/>
      <c r="O206" s="5"/>
      <c r="P206" s="5"/>
      <c r="Q206" s="5"/>
      <c r="R206" s="5"/>
      <c r="S206" s="5"/>
      <c r="T206" s="5"/>
    </row>
    <row r="207" spans="14:20" x14ac:dyDescent="0.3">
      <c r="N207" s="6"/>
      <c r="O207" s="5"/>
      <c r="P207" s="5"/>
      <c r="Q207" s="5"/>
      <c r="R207" s="5"/>
      <c r="S207" s="5"/>
      <c r="T207" s="5"/>
    </row>
    <row r="208" spans="14:20" x14ac:dyDescent="0.3">
      <c r="N208" s="6"/>
      <c r="O208" s="5"/>
      <c r="P208" s="5"/>
      <c r="Q208" s="5"/>
      <c r="R208" s="5"/>
      <c r="S208" s="5"/>
      <c r="T208" s="5"/>
    </row>
    <row r="209" spans="14:20" x14ac:dyDescent="0.3">
      <c r="N209" s="6"/>
      <c r="O209" s="5"/>
      <c r="P209" s="5"/>
      <c r="Q209" s="5"/>
      <c r="R209" s="5"/>
      <c r="S209" s="5"/>
      <c r="T209" s="5"/>
    </row>
    <row r="210" spans="14:20" x14ac:dyDescent="0.3">
      <c r="N210" s="6"/>
      <c r="O210" s="5"/>
      <c r="P210" s="5"/>
      <c r="Q210" s="5"/>
      <c r="R210" s="5"/>
      <c r="S210" s="5"/>
      <c r="T210" s="5"/>
    </row>
    <row r="211" spans="14:20" x14ac:dyDescent="0.3">
      <c r="N211" s="6"/>
      <c r="O211" s="5"/>
      <c r="P211" s="5"/>
      <c r="Q211" s="5"/>
      <c r="R211" s="5"/>
      <c r="S211" s="5"/>
      <c r="T211" s="5"/>
    </row>
    <row r="212" spans="14:20" x14ac:dyDescent="0.3">
      <c r="N212" s="6"/>
      <c r="O212" s="5"/>
      <c r="P212" s="5"/>
      <c r="Q212" s="5"/>
      <c r="R212" s="5"/>
      <c r="S212" s="5"/>
      <c r="T212" s="5"/>
    </row>
    <row r="213" spans="14:20" x14ac:dyDescent="0.3">
      <c r="N213" s="6"/>
      <c r="O213" s="5"/>
      <c r="P213" s="5"/>
      <c r="Q213" s="5"/>
      <c r="R213" s="5"/>
      <c r="S213" s="5"/>
      <c r="T213" s="5"/>
    </row>
    <row r="214" spans="14:20" x14ac:dyDescent="0.3">
      <c r="N214" s="6"/>
      <c r="O214" s="5"/>
      <c r="P214" s="5"/>
      <c r="Q214" s="5"/>
      <c r="R214" s="5"/>
      <c r="S214" s="5"/>
      <c r="T214" s="5"/>
    </row>
  </sheetData>
  <mergeCells count="26">
    <mergeCell ref="K28:L28"/>
    <mergeCell ref="A31:L31"/>
    <mergeCell ref="A28:B30"/>
    <mergeCell ref="C28:D28"/>
    <mergeCell ref="G29:I29"/>
    <mergeCell ref="G30:I30"/>
    <mergeCell ref="K30:L30"/>
    <mergeCell ref="K29:L29"/>
    <mergeCell ref="H1:L1"/>
    <mergeCell ref="E4:H4"/>
    <mergeCell ref="E5:H5"/>
    <mergeCell ref="L7:L8"/>
    <mergeCell ref="I5:J5"/>
    <mergeCell ref="H2:H3"/>
    <mergeCell ref="C4:D4"/>
    <mergeCell ref="C5:D5"/>
    <mergeCell ref="K22:K23"/>
    <mergeCell ref="K7:K8"/>
    <mergeCell ref="K15:K16"/>
    <mergeCell ref="G15:J16"/>
    <mergeCell ref="O7:S7"/>
    <mergeCell ref="A22:B23"/>
    <mergeCell ref="G22:J23"/>
    <mergeCell ref="L15:L16"/>
    <mergeCell ref="G7:J8"/>
    <mergeCell ref="L22:L23"/>
  </mergeCells>
  <conditionalFormatting sqref="E4:H6 K3:K4 G28 G29:I29">
    <cfRule type="cellIs" dxfId="171" priority="3" stopIfTrue="1" operator="equal">
      <formula>0</formula>
    </cfRule>
  </conditionalFormatting>
  <conditionalFormatting sqref="A17:A21 A24:A27 A9:A14">
    <cfRule type="cellIs" dxfId="170" priority="4" stopIfTrue="1" operator="greaterThan">
      <formula>0</formula>
    </cfRule>
  </conditionalFormatting>
  <conditionalFormatting sqref="T9 T24">
    <cfRule type="expression" dxfId="169" priority="5" stopIfTrue="1">
      <formula>S10&lt;&gt;T9</formula>
    </cfRule>
  </conditionalFormatting>
  <conditionalFormatting sqref="S10">
    <cfRule type="expression" dxfId="168" priority="6" stopIfTrue="1">
      <formula>$S$10&lt;&gt;$T$9</formula>
    </cfRule>
  </conditionalFormatting>
  <conditionalFormatting sqref="S11 U9">
    <cfRule type="expression" dxfId="167" priority="7" stopIfTrue="1">
      <formula>$U$9&lt;&gt;$S$11</formula>
    </cfRule>
  </conditionalFormatting>
  <conditionalFormatting sqref="V9 S12:S14">
    <cfRule type="expression" dxfId="166" priority="8" stopIfTrue="1">
      <formula>$V$9&lt;&gt;$S$12</formula>
    </cfRule>
  </conditionalFormatting>
  <conditionalFormatting sqref="T11 U10">
    <cfRule type="expression" dxfId="165" priority="9" stopIfTrue="1">
      <formula>$U$10&lt;&gt;$T$11</formula>
    </cfRule>
  </conditionalFormatting>
  <conditionalFormatting sqref="V10 T12:T14">
    <cfRule type="expression" dxfId="164" priority="10" stopIfTrue="1">
      <formula>$V$10&lt;&gt;$T$12</formula>
    </cfRule>
  </conditionalFormatting>
  <conditionalFormatting sqref="V11 U12:U14">
    <cfRule type="expression" dxfId="163" priority="11" stopIfTrue="1">
      <formula>$V$11&lt;&gt;$U$12</formula>
    </cfRule>
  </conditionalFormatting>
  <conditionalFormatting sqref="T17 S18">
    <cfRule type="expression" dxfId="162" priority="12" stopIfTrue="1">
      <formula>$S$18&lt;&gt;$T$17</formula>
    </cfRule>
  </conditionalFormatting>
  <conditionalFormatting sqref="U17 S19">
    <cfRule type="expression" dxfId="161" priority="13" stopIfTrue="1">
      <formula>$U$17&lt;&gt;$S$19</formula>
    </cfRule>
  </conditionalFormatting>
  <conditionalFormatting sqref="V17 S20:S21">
    <cfRule type="expression" dxfId="160" priority="14" stopIfTrue="1">
      <formula>$V$17&lt;&gt;$S$20</formula>
    </cfRule>
  </conditionalFormatting>
  <conditionalFormatting sqref="U18 T19">
    <cfRule type="expression" dxfId="159" priority="15" stopIfTrue="1">
      <formula>$U$18&lt;&gt;$T$19</formula>
    </cfRule>
  </conditionalFormatting>
  <conditionalFormatting sqref="V18 T20:T21">
    <cfRule type="expression" dxfId="158" priority="16" stopIfTrue="1">
      <formula>$V$18&lt;&gt;$T$20</formula>
    </cfRule>
  </conditionalFormatting>
  <conditionalFormatting sqref="V19 U20:U21">
    <cfRule type="expression" dxfId="157" priority="17" stopIfTrue="1">
      <formula>$V$19&lt;&gt;$U$20</formula>
    </cfRule>
  </conditionalFormatting>
  <conditionalFormatting sqref="U24 S26">
    <cfRule type="expression" dxfId="156" priority="18" stopIfTrue="1">
      <formula>$U$24&lt;&gt;$S$26</formula>
    </cfRule>
  </conditionalFormatting>
  <conditionalFormatting sqref="V24 S27">
    <cfRule type="expression" dxfId="155" priority="19" stopIfTrue="1">
      <formula>$V$24&lt;&gt;$S$27</formula>
    </cfRule>
  </conditionalFormatting>
  <conditionalFormatting sqref="S25">
    <cfRule type="expression" dxfId="154" priority="20" stopIfTrue="1">
      <formula>T24&lt;&gt;S25</formula>
    </cfRule>
  </conditionalFormatting>
  <conditionalFormatting sqref="U25 T26">
    <cfRule type="expression" dxfId="153" priority="21" stopIfTrue="1">
      <formula>$U$25&lt;&gt;$T$26</formula>
    </cfRule>
  </conditionalFormatting>
  <conditionalFormatting sqref="V25 T27">
    <cfRule type="expression" dxfId="152" priority="22" stopIfTrue="1">
      <formula>$V$25&lt;&gt;$T$27</formula>
    </cfRule>
  </conditionalFormatting>
  <conditionalFormatting sqref="V26 U27">
    <cfRule type="expression" dxfId="151" priority="23" stopIfTrue="1">
      <formula>$V$26&lt;&gt;$U$27</formula>
    </cfRule>
  </conditionalFormatting>
  <conditionalFormatting sqref="F10">
    <cfRule type="expression" dxfId="150" priority="1" stopIfTrue="1">
      <formula>$T31&gt;=1</formula>
    </cfRule>
  </conditionalFormatting>
  <conditionalFormatting sqref="F10">
    <cfRule type="expression" dxfId="149" priority="2" stopIfTrue="1">
      <formula>$R31&gt;=1</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dimension ref="A1:IU214"/>
  <sheetViews>
    <sheetView showGridLines="0" showZeros="0" showWhiteSpace="0" topLeftCell="A10" zoomScale="50" zoomScaleNormal="50" workbookViewId="0">
      <selection activeCell="AM22" sqref="AM22"/>
    </sheetView>
  </sheetViews>
  <sheetFormatPr defaultColWidth="15.28515625" defaultRowHeight="20.25" x14ac:dyDescent="0.3"/>
  <cols>
    <col min="1" max="1" width="10.42578125" style="4" customWidth="1"/>
    <col min="2" max="2" width="5.5703125" style="4" customWidth="1"/>
    <col min="3" max="3" width="18.85546875" style="4" customWidth="1"/>
    <col min="4" max="4" width="46.42578125" style="4" customWidth="1"/>
    <col min="5" max="5" width="31.7109375" style="4" customWidth="1"/>
    <col min="6" max="6" width="19.28515625" style="4" customWidth="1"/>
    <col min="7" max="11" width="18.5703125" style="4" customWidth="1"/>
    <col min="12" max="12" width="18.85546875" style="4" customWidth="1"/>
    <col min="13" max="13" width="4.140625" style="3" customWidth="1"/>
    <col min="14" max="14" width="14.5703125" style="1" customWidth="1"/>
    <col min="15" max="15" width="11.140625" style="2" hidden="1" customWidth="1"/>
    <col min="16" max="16" width="24.85546875" style="2" hidden="1" customWidth="1"/>
    <col min="17" max="17" width="18.85546875" style="2" hidden="1" customWidth="1"/>
    <col min="18" max="24" width="14.5703125" style="2" hidden="1" customWidth="1"/>
    <col min="25" max="25" width="24.42578125" style="2" hidden="1" customWidth="1"/>
    <col min="26" max="26" width="20.42578125" style="2" hidden="1" customWidth="1"/>
    <col min="27" max="32" width="15.28515625" style="2" hidden="1" customWidth="1"/>
    <col min="33" max="204" width="15.28515625" style="1" customWidth="1"/>
    <col min="205" max="205" width="3.140625" style="1" customWidth="1"/>
    <col min="206" max="256" width="15.28515625" style="1"/>
    <col min="257" max="257" width="10.42578125" style="1" customWidth="1"/>
    <col min="258" max="258" width="5.5703125" style="1" customWidth="1"/>
    <col min="259" max="259" width="18.85546875" style="1" customWidth="1"/>
    <col min="260" max="260" width="46.42578125" style="1" customWidth="1"/>
    <col min="261" max="261" width="31.7109375" style="1" customWidth="1"/>
    <col min="262" max="262" width="19.28515625" style="1" customWidth="1"/>
    <col min="263" max="267" width="18.5703125" style="1" customWidth="1"/>
    <col min="268" max="268" width="18.85546875" style="1" customWidth="1"/>
    <col min="269" max="269" width="4.140625" style="1" customWidth="1"/>
    <col min="270" max="270" width="14.5703125" style="1" customWidth="1"/>
    <col min="271" max="288" width="0" style="1" hidden="1" customWidth="1"/>
    <col min="289" max="460" width="15.28515625" style="1"/>
    <col min="461" max="461" width="3.140625" style="1" customWidth="1"/>
    <col min="462" max="512" width="15.28515625" style="1"/>
    <col min="513" max="513" width="10.42578125" style="1" customWidth="1"/>
    <col min="514" max="514" width="5.5703125" style="1" customWidth="1"/>
    <col min="515" max="515" width="18.85546875" style="1" customWidth="1"/>
    <col min="516" max="516" width="46.42578125" style="1" customWidth="1"/>
    <col min="517" max="517" width="31.7109375" style="1" customWidth="1"/>
    <col min="518" max="518" width="19.28515625" style="1" customWidth="1"/>
    <col min="519" max="523" width="18.5703125" style="1" customWidth="1"/>
    <col min="524" max="524" width="18.85546875" style="1" customWidth="1"/>
    <col min="525" max="525" width="4.140625" style="1" customWidth="1"/>
    <col min="526" max="526" width="14.5703125" style="1" customWidth="1"/>
    <col min="527" max="544" width="0" style="1" hidden="1" customWidth="1"/>
    <col min="545" max="716" width="15.28515625" style="1"/>
    <col min="717" max="717" width="3.140625" style="1" customWidth="1"/>
    <col min="718" max="768" width="15.28515625" style="1"/>
    <col min="769" max="769" width="10.42578125" style="1" customWidth="1"/>
    <col min="770" max="770" width="5.5703125" style="1" customWidth="1"/>
    <col min="771" max="771" width="18.85546875" style="1" customWidth="1"/>
    <col min="772" max="772" width="46.42578125" style="1" customWidth="1"/>
    <col min="773" max="773" width="31.7109375" style="1" customWidth="1"/>
    <col min="774" max="774" width="19.28515625" style="1" customWidth="1"/>
    <col min="775" max="779" width="18.5703125" style="1" customWidth="1"/>
    <col min="780" max="780" width="18.85546875" style="1" customWidth="1"/>
    <col min="781" max="781" width="4.140625" style="1" customWidth="1"/>
    <col min="782" max="782" width="14.5703125" style="1" customWidth="1"/>
    <col min="783" max="800" width="0" style="1" hidden="1" customWidth="1"/>
    <col min="801" max="972" width="15.28515625" style="1"/>
    <col min="973" max="973" width="3.140625" style="1" customWidth="1"/>
    <col min="974" max="1024" width="15.28515625" style="1"/>
    <col min="1025" max="1025" width="10.42578125" style="1" customWidth="1"/>
    <col min="1026" max="1026" width="5.5703125" style="1" customWidth="1"/>
    <col min="1027" max="1027" width="18.85546875" style="1" customWidth="1"/>
    <col min="1028" max="1028" width="46.42578125" style="1" customWidth="1"/>
    <col min="1029" max="1029" width="31.7109375" style="1" customWidth="1"/>
    <col min="1030" max="1030" width="19.28515625" style="1" customWidth="1"/>
    <col min="1031" max="1035" width="18.5703125" style="1" customWidth="1"/>
    <col min="1036" max="1036" width="18.85546875" style="1" customWidth="1"/>
    <col min="1037" max="1037" width="4.140625" style="1" customWidth="1"/>
    <col min="1038" max="1038" width="14.5703125" style="1" customWidth="1"/>
    <col min="1039" max="1056" width="0" style="1" hidden="1" customWidth="1"/>
    <col min="1057" max="1228" width="15.28515625" style="1"/>
    <col min="1229" max="1229" width="3.140625" style="1" customWidth="1"/>
    <col min="1230" max="1280" width="15.28515625" style="1"/>
    <col min="1281" max="1281" width="10.42578125" style="1" customWidth="1"/>
    <col min="1282" max="1282" width="5.5703125" style="1" customWidth="1"/>
    <col min="1283" max="1283" width="18.85546875" style="1" customWidth="1"/>
    <col min="1284" max="1284" width="46.42578125" style="1" customWidth="1"/>
    <col min="1285" max="1285" width="31.7109375" style="1" customWidth="1"/>
    <col min="1286" max="1286" width="19.28515625" style="1" customWidth="1"/>
    <col min="1287" max="1291" width="18.5703125" style="1" customWidth="1"/>
    <col min="1292" max="1292" width="18.85546875" style="1" customWidth="1"/>
    <col min="1293" max="1293" width="4.140625" style="1" customWidth="1"/>
    <col min="1294" max="1294" width="14.5703125" style="1" customWidth="1"/>
    <col min="1295" max="1312" width="0" style="1" hidden="1" customWidth="1"/>
    <col min="1313" max="1484" width="15.28515625" style="1"/>
    <col min="1485" max="1485" width="3.140625" style="1" customWidth="1"/>
    <col min="1486" max="1536" width="15.28515625" style="1"/>
    <col min="1537" max="1537" width="10.42578125" style="1" customWidth="1"/>
    <col min="1538" max="1538" width="5.5703125" style="1" customWidth="1"/>
    <col min="1539" max="1539" width="18.85546875" style="1" customWidth="1"/>
    <col min="1540" max="1540" width="46.42578125" style="1" customWidth="1"/>
    <col min="1541" max="1541" width="31.7109375" style="1" customWidth="1"/>
    <col min="1542" max="1542" width="19.28515625" style="1" customWidth="1"/>
    <col min="1543" max="1547" width="18.5703125" style="1" customWidth="1"/>
    <col min="1548" max="1548" width="18.85546875" style="1" customWidth="1"/>
    <col min="1549" max="1549" width="4.140625" style="1" customWidth="1"/>
    <col min="1550" max="1550" width="14.5703125" style="1" customWidth="1"/>
    <col min="1551" max="1568" width="0" style="1" hidden="1" customWidth="1"/>
    <col min="1569" max="1740" width="15.28515625" style="1"/>
    <col min="1741" max="1741" width="3.140625" style="1" customWidth="1"/>
    <col min="1742" max="1792" width="15.28515625" style="1"/>
    <col min="1793" max="1793" width="10.42578125" style="1" customWidth="1"/>
    <col min="1794" max="1794" width="5.5703125" style="1" customWidth="1"/>
    <col min="1795" max="1795" width="18.85546875" style="1" customWidth="1"/>
    <col min="1796" max="1796" width="46.42578125" style="1" customWidth="1"/>
    <col min="1797" max="1797" width="31.7109375" style="1" customWidth="1"/>
    <col min="1798" max="1798" width="19.28515625" style="1" customWidth="1"/>
    <col min="1799" max="1803" width="18.5703125" style="1" customWidth="1"/>
    <col min="1804" max="1804" width="18.85546875" style="1" customWidth="1"/>
    <col min="1805" max="1805" width="4.140625" style="1" customWidth="1"/>
    <col min="1806" max="1806" width="14.5703125" style="1" customWidth="1"/>
    <col min="1807" max="1824" width="0" style="1" hidden="1" customWidth="1"/>
    <col min="1825" max="1996" width="15.28515625" style="1"/>
    <col min="1997" max="1997" width="3.140625" style="1" customWidth="1"/>
    <col min="1998" max="2048" width="15.28515625" style="1"/>
    <col min="2049" max="2049" width="10.42578125" style="1" customWidth="1"/>
    <col min="2050" max="2050" width="5.5703125" style="1" customWidth="1"/>
    <col min="2051" max="2051" width="18.85546875" style="1" customWidth="1"/>
    <col min="2052" max="2052" width="46.42578125" style="1" customWidth="1"/>
    <col min="2053" max="2053" width="31.7109375" style="1" customWidth="1"/>
    <col min="2054" max="2054" width="19.28515625" style="1" customWidth="1"/>
    <col min="2055" max="2059" width="18.5703125" style="1" customWidth="1"/>
    <col min="2060" max="2060" width="18.85546875" style="1" customWidth="1"/>
    <col min="2061" max="2061" width="4.140625" style="1" customWidth="1"/>
    <col min="2062" max="2062" width="14.5703125" style="1" customWidth="1"/>
    <col min="2063" max="2080" width="0" style="1" hidden="1" customWidth="1"/>
    <col min="2081" max="2252" width="15.28515625" style="1"/>
    <col min="2253" max="2253" width="3.140625" style="1" customWidth="1"/>
    <col min="2254" max="2304" width="15.28515625" style="1"/>
    <col min="2305" max="2305" width="10.42578125" style="1" customWidth="1"/>
    <col min="2306" max="2306" width="5.5703125" style="1" customWidth="1"/>
    <col min="2307" max="2307" width="18.85546875" style="1" customWidth="1"/>
    <col min="2308" max="2308" width="46.42578125" style="1" customWidth="1"/>
    <col min="2309" max="2309" width="31.7109375" style="1" customWidth="1"/>
    <col min="2310" max="2310" width="19.28515625" style="1" customWidth="1"/>
    <col min="2311" max="2315" width="18.5703125" style="1" customWidth="1"/>
    <col min="2316" max="2316" width="18.85546875" style="1" customWidth="1"/>
    <col min="2317" max="2317" width="4.140625" style="1" customWidth="1"/>
    <col min="2318" max="2318" width="14.5703125" style="1" customWidth="1"/>
    <col min="2319" max="2336" width="0" style="1" hidden="1" customWidth="1"/>
    <col min="2337" max="2508" width="15.28515625" style="1"/>
    <col min="2509" max="2509" width="3.140625" style="1" customWidth="1"/>
    <col min="2510" max="2560" width="15.28515625" style="1"/>
    <col min="2561" max="2561" width="10.42578125" style="1" customWidth="1"/>
    <col min="2562" max="2562" width="5.5703125" style="1" customWidth="1"/>
    <col min="2563" max="2563" width="18.85546875" style="1" customWidth="1"/>
    <col min="2564" max="2564" width="46.42578125" style="1" customWidth="1"/>
    <col min="2565" max="2565" width="31.7109375" style="1" customWidth="1"/>
    <col min="2566" max="2566" width="19.28515625" style="1" customWidth="1"/>
    <col min="2567" max="2571" width="18.5703125" style="1" customWidth="1"/>
    <col min="2572" max="2572" width="18.85546875" style="1" customWidth="1"/>
    <col min="2573" max="2573" width="4.140625" style="1" customWidth="1"/>
    <col min="2574" max="2574" width="14.5703125" style="1" customWidth="1"/>
    <col min="2575" max="2592" width="0" style="1" hidden="1" customWidth="1"/>
    <col min="2593" max="2764" width="15.28515625" style="1"/>
    <col min="2765" max="2765" width="3.140625" style="1" customWidth="1"/>
    <col min="2766" max="2816" width="15.28515625" style="1"/>
    <col min="2817" max="2817" width="10.42578125" style="1" customWidth="1"/>
    <col min="2818" max="2818" width="5.5703125" style="1" customWidth="1"/>
    <col min="2819" max="2819" width="18.85546875" style="1" customWidth="1"/>
    <col min="2820" max="2820" width="46.42578125" style="1" customWidth="1"/>
    <col min="2821" max="2821" width="31.7109375" style="1" customWidth="1"/>
    <col min="2822" max="2822" width="19.28515625" style="1" customWidth="1"/>
    <col min="2823" max="2827" width="18.5703125" style="1" customWidth="1"/>
    <col min="2828" max="2828" width="18.85546875" style="1" customWidth="1"/>
    <col min="2829" max="2829" width="4.140625" style="1" customWidth="1"/>
    <col min="2830" max="2830" width="14.5703125" style="1" customWidth="1"/>
    <col min="2831" max="2848" width="0" style="1" hidden="1" customWidth="1"/>
    <col min="2849" max="3020" width="15.28515625" style="1"/>
    <col min="3021" max="3021" width="3.140625" style="1" customWidth="1"/>
    <col min="3022" max="3072" width="15.28515625" style="1"/>
    <col min="3073" max="3073" width="10.42578125" style="1" customWidth="1"/>
    <col min="3074" max="3074" width="5.5703125" style="1" customWidth="1"/>
    <col min="3075" max="3075" width="18.85546875" style="1" customWidth="1"/>
    <col min="3076" max="3076" width="46.42578125" style="1" customWidth="1"/>
    <col min="3077" max="3077" width="31.7109375" style="1" customWidth="1"/>
    <col min="3078" max="3078" width="19.28515625" style="1" customWidth="1"/>
    <col min="3079" max="3083" width="18.5703125" style="1" customWidth="1"/>
    <col min="3084" max="3084" width="18.85546875" style="1" customWidth="1"/>
    <col min="3085" max="3085" width="4.140625" style="1" customWidth="1"/>
    <col min="3086" max="3086" width="14.5703125" style="1" customWidth="1"/>
    <col min="3087" max="3104" width="0" style="1" hidden="1" customWidth="1"/>
    <col min="3105" max="3276" width="15.28515625" style="1"/>
    <col min="3277" max="3277" width="3.140625" style="1" customWidth="1"/>
    <col min="3278" max="3328" width="15.28515625" style="1"/>
    <col min="3329" max="3329" width="10.42578125" style="1" customWidth="1"/>
    <col min="3330" max="3330" width="5.5703125" style="1" customWidth="1"/>
    <col min="3331" max="3331" width="18.85546875" style="1" customWidth="1"/>
    <col min="3332" max="3332" width="46.42578125" style="1" customWidth="1"/>
    <col min="3333" max="3333" width="31.7109375" style="1" customWidth="1"/>
    <col min="3334" max="3334" width="19.28515625" style="1" customWidth="1"/>
    <col min="3335" max="3339" width="18.5703125" style="1" customWidth="1"/>
    <col min="3340" max="3340" width="18.85546875" style="1" customWidth="1"/>
    <col min="3341" max="3341" width="4.140625" style="1" customWidth="1"/>
    <col min="3342" max="3342" width="14.5703125" style="1" customWidth="1"/>
    <col min="3343" max="3360" width="0" style="1" hidden="1" customWidth="1"/>
    <col min="3361" max="3532" width="15.28515625" style="1"/>
    <col min="3533" max="3533" width="3.140625" style="1" customWidth="1"/>
    <col min="3534" max="3584" width="15.28515625" style="1"/>
    <col min="3585" max="3585" width="10.42578125" style="1" customWidth="1"/>
    <col min="3586" max="3586" width="5.5703125" style="1" customWidth="1"/>
    <col min="3587" max="3587" width="18.85546875" style="1" customWidth="1"/>
    <col min="3588" max="3588" width="46.42578125" style="1" customWidth="1"/>
    <col min="3589" max="3589" width="31.7109375" style="1" customWidth="1"/>
    <col min="3590" max="3590" width="19.28515625" style="1" customWidth="1"/>
    <col min="3591" max="3595" width="18.5703125" style="1" customWidth="1"/>
    <col min="3596" max="3596" width="18.85546875" style="1" customWidth="1"/>
    <col min="3597" max="3597" width="4.140625" style="1" customWidth="1"/>
    <col min="3598" max="3598" width="14.5703125" style="1" customWidth="1"/>
    <col min="3599" max="3616" width="0" style="1" hidden="1" customWidth="1"/>
    <col min="3617" max="3788" width="15.28515625" style="1"/>
    <col min="3789" max="3789" width="3.140625" style="1" customWidth="1"/>
    <col min="3790" max="3840" width="15.28515625" style="1"/>
    <col min="3841" max="3841" width="10.42578125" style="1" customWidth="1"/>
    <col min="3842" max="3842" width="5.5703125" style="1" customWidth="1"/>
    <col min="3843" max="3843" width="18.85546875" style="1" customWidth="1"/>
    <col min="3844" max="3844" width="46.42578125" style="1" customWidth="1"/>
    <col min="3845" max="3845" width="31.7109375" style="1" customWidth="1"/>
    <col min="3846" max="3846" width="19.28515625" style="1" customWidth="1"/>
    <col min="3847" max="3851" width="18.5703125" style="1" customWidth="1"/>
    <col min="3852" max="3852" width="18.85546875" style="1" customWidth="1"/>
    <col min="3853" max="3853" width="4.140625" style="1" customWidth="1"/>
    <col min="3854" max="3854" width="14.5703125" style="1" customWidth="1"/>
    <col min="3855" max="3872" width="0" style="1" hidden="1" customWidth="1"/>
    <col min="3873" max="4044" width="15.28515625" style="1"/>
    <col min="4045" max="4045" width="3.140625" style="1" customWidth="1"/>
    <col min="4046" max="4096" width="15.28515625" style="1"/>
    <col min="4097" max="4097" width="10.42578125" style="1" customWidth="1"/>
    <col min="4098" max="4098" width="5.5703125" style="1" customWidth="1"/>
    <col min="4099" max="4099" width="18.85546875" style="1" customWidth="1"/>
    <col min="4100" max="4100" width="46.42578125" style="1" customWidth="1"/>
    <col min="4101" max="4101" width="31.7109375" style="1" customWidth="1"/>
    <col min="4102" max="4102" width="19.28515625" style="1" customWidth="1"/>
    <col min="4103" max="4107" width="18.5703125" style="1" customWidth="1"/>
    <col min="4108" max="4108" width="18.85546875" style="1" customWidth="1"/>
    <col min="4109" max="4109" width="4.140625" style="1" customWidth="1"/>
    <col min="4110" max="4110" width="14.5703125" style="1" customWidth="1"/>
    <col min="4111" max="4128" width="0" style="1" hidden="1" customWidth="1"/>
    <col min="4129" max="4300" width="15.28515625" style="1"/>
    <col min="4301" max="4301" width="3.140625" style="1" customWidth="1"/>
    <col min="4302" max="4352" width="15.28515625" style="1"/>
    <col min="4353" max="4353" width="10.42578125" style="1" customWidth="1"/>
    <col min="4354" max="4354" width="5.5703125" style="1" customWidth="1"/>
    <col min="4355" max="4355" width="18.85546875" style="1" customWidth="1"/>
    <col min="4356" max="4356" width="46.42578125" style="1" customWidth="1"/>
    <col min="4357" max="4357" width="31.7109375" style="1" customWidth="1"/>
    <col min="4358" max="4358" width="19.28515625" style="1" customWidth="1"/>
    <col min="4359" max="4363" width="18.5703125" style="1" customWidth="1"/>
    <col min="4364" max="4364" width="18.85546875" style="1" customWidth="1"/>
    <col min="4365" max="4365" width="4.140625" style="1" customWidth="1"/>
    <col min="4366" max="4366" width="14.5703125" style="1" customWidth="1"/>
    <col min="4367" max="4384" width="0" style="1" hidden="1" customWidth="1"/>
    <col min="4385" max="4556" width="15.28515625" style="1"/>
    <col min="4557" max="4557" width="3.140625" style="1" customWidth="1"/>
    <col min="4558" max="4608" width="15.28515625" style="1"/>
    <col min="4609" max="4609" width="10.42578125" style="1" customWidth="1"/>
    <col min="4610" max="4610" width="5.5703125" style="1" customWidth="1"/>
    <col min="4611" max="4611" width="18.85546875" style="1" customWidth="1"/>
    <col min="4612" max="4612" width="46.42578125" style="1" customWidth="1"/>
    <col min="4613" max="4613" width="31.7109375" style="1" customWidth="1"/>
    <col min="4614" max="4614" width="19.28515625" style="1" customWidth="1"/>
    <col min="4615" max="4619" width="18.5703125" style="1" customWidth="1"/>
    <col min="4620" max="4620" width="18.85546875" style="1" customWidth="1"/>
    <col min="4621" max="4621" width="4.140625" style="1" customWidth="1"/>
    <col min="4622" max="4622" width="14.5703125" style="1" customWidth="1"/>
    <col min="4623" max="4640" width="0" style="1" hidden="1" customWidth="1"/>
    <col min="4641" max="4812" width="15.28515625" style="1"/>
    <col min="4813" max="4813" width="3.140625" style="1" customWidth="1"/>
    <col min="4814" max="4864" width="15.28515625" style="1"/>
    <col min="4865" max="4865" width="10.42578125" style="1" customWidth="1"/>
    <col min="4866" max="4866" width="5.5703125" style="1" customWidth="1"/>
    <col min="4867" max="4867" width="18.85546875" style="1" customWidth="1"/>
    <col min="4868" max="4868" width="46.42578125" style="1" customWidth="1"/>
    <col min="4869" max="4869" width="31.7109375" style="1" customWidth="1"/>
    <col min="4870" max="4870" width="19.28515625" style="1" customWidth="1"/>
    <col min="4871" max="4875" width="18.5703125" style="1" customWidth="1"/>
    <col min="4876" max="4876" width="18.85546875" style="1" customWidth="1"/>
    <col min="4877" max="4877" width="4.140625" style="1" customWidth="1"/>
    <col min="4878" max="4878" width="14.5703125" style="1" customWidth="1"/>
    <col min="4879" max="4896" width="0" style="1" hidden="1" customWidth="1"/>
    <col min="4897" max="5068" width="15.28515625" style="1"/>
    <col min="5069" max="5069" width="3.140625" style="1" customWidth="1"/>
    <col min="5070" max="5120" width="15.28515625" style="1"/>
    <col min="5121" max="5121" width="10.42578125" style="1" customWidth="1"/>
    <col min="5122" max="5122" width="5.5703125" style="1" customWidth="1"/>
    <col min="5123" max="5123" width="18.85546875" style="1" customWidth="1"/>
    <col min="5124" max="5124" width="46.42578125" style="1" customWidth="1"/>
    <col min="5125" max="5125" width="31.7109375" style="1" customWidth="1"/>
    <col min="5126" max="5126" width="19.28515625" style="1" customWidth="1"/>
    <col min="5127" max="5131" width="18.5703125" style="1" customWidth="1"/>
    <col min="5132" max="5132" width="18.85546875" style="1" customWidth="1"/>
    <col min="5133" max="5133" width="4.140625" style="1" customWidth="1"/>
    <col min="5134" max="5134" width="14.5703125" style="1" customWidth="1"/>
    <col min="5135" max="5152" width="0" style="1" hidden="1" customWidth="1"/>
    <col min="5153" max="5324" width="15.28515625" style="1"/>
    <col min="5325" max="5325" width="3.140625" style="1" customWidth="1"/>
    <col min="5326" max="5376" width="15.28515625" style="1"/>
    <col min="5377" max="5377" width="10.42578125" style="1" customWidth="1"/>
    <col min="5378" max="5378" width="5.5703125" style="1" customWidth="1"/>
    <col min="5379" max="5379" width="18.85546875" style="1" customWidth="1"/>
    <col min="5380" max="5380" width="46.42578125" style="1" customWidth="1"/>
    <col min="5381" max="5381" width="31.7109375" style="1" customWidth="1"/>
    <col min="5382" max="5382" width="19.28515625" style="1" customWidth="1"/>
    <col min="5383" max="5387" width="18.5703125" style="1" customWidth="1"/>
    <col min="5388" max="5388" width="18.85546875" style="1" customWidth="1"/>
    <col min="5389" max="5389" width="4.140625" style="1" customWidth="1"/>
    <col min="5390" max="5390" width="14.5703125" style="1" customWidth="1"/>
    <col min="5391" max="5408" width="0" style="1" hidden="1" customWidth="1"/>
    <col min="5409" max="5580" width="15.28515625" style="1"/>
    <col min="5581" max="5581" width="3.140625" style="1" customWidth="1"/>
    <col min="5582" max="5632" width="15.28515625" style="1"/>
    <col min="5633" max="5633" width="10.42578125" style="1" customWidth="1"/>
    <col min="5634" max="5634" width="5.5703125" style="1" customWidth="1"/>
    <col min="5635" max="5635" width="18.85546875" style="1" customWidth="1"/>
    <col min="5636" max="5636" width="46.42578125" style="1" customWidth="1"/>
    <col min="5637" max="5637" width="31.7109375" style="1" customWidth="1"/>
    <col min="5638" max="5638" width="19.28515625" style="1" customWidth="1"/>
    <col min="5639" max="5643" width="18.5703125" style="1" customWidth="1"/>
    <col min="5644" max="5644" width="18.85546875" style="1" customWidth="1"/>
    <col min="5645" max="5645" width="4.140625" style="1" customWidth="1"/>
    <col min="5646" max="5646" width="14.5703125" style="1" customWidth="1"/>
    <col min="5647" max="5664" width="0" style="1" hidden="1" customWidth="1"/>
    <col min="5665" max="5836" width="15.28515625" style="1"/>
    <col min="5837" max="5837" width="3.140625" style="1" customWidth="1"/>
    <col min="5838" max="5888" width="15.28515625" style="1"/>
    <col min="5889" max="5889" width="10.42578125" style="1" customWidth="1"/>
    <col min="5890" max="5890" width="5.5703125" style="1" customWidth="1"/>
    <col min="5891" max="5891" width="18.85546875" style="1" customWidth="1"/>
    <col min="5892" max="5892" width="46.42578125" style="1" customWidth="1"/>
    <col min="5893" max="5893" width="31.7109375" style="1" customWidth="1"/>
    <col min="5894" max="5894" width="19.28515625" style="1" customWidth="1"/>
    <col min="5895" max="5899" width="18.5703125" style="1" customWidth="1"/>
    <col min="5900" max="5900" width="18.85546875" style="1" customWidth="1"/>
    <col min="5901" max="5901" width="4.140625" style="1" customWidth="1"/>
    <col min="5902" max="5902" width="14.5703125" style="1" customWidth="1"/>
    <col min="5903" max="5920" width="0" style="1" hidden="1" customWidth="1"/>
    <col min="5921" max="6092" width="15.28515625" style="1"/>
    <col min="6093" max="6093" width="3.140625" style="1" customWidth="1"/>
    <col min="6094" max="6144" width="15.28515625" style="1"/>
    <col min="6145" max="6145" width="10.42578125" style="1" customWidth="1"/>
    <col min="6146" max="6146" width="5.5703125" style="1" customWidth="1"/>
    <col min="6147" max="6147" width="18.85546875" style="1" customWidth="1"/>
    <col min="6148" max="6148" width="46.42578125" style="1" customWidth="1"/>
    <col min="6149" max="6149" width="31.7109375" style="1" customWidth="1"/>
    <col min="6150" max="6150" width="19.28515625" style="1" customWidth="1"/>
    <col min="6151" max="6155" width="18.5703125" style="1" customWidth="1"/>
    <col min="6156" max="6156" width="18.85546875" style="1" customWidth="1"/>
    <col min="6157" max="6157" width="4.140625" style="1" customWidth="1"/>
    <col min="6158" max="6158" width="14.5703125" style="1" customWidth="1"/>
    <col min="6159" max="6176" width="0" style="1" hidden="1" customWidth="1"/>
    <col min="6177" max="6348" width="15.28515625" style="1"/>
    <col min="6349" max="6349" width="3.140625" style="1" customWidth="1"/>
    <col min="6350" max="6400" width="15.28515625" style="1"/>
    <col min="6401" max="6401" width="10.42578125" style="1" customWidth="1"/>
    <col min="6402" max="6402" width="5.5703125" style="1" customWidth="1"/>
    <col min="6403" max="6403" width="18.85546875" style="1" customWidth="1"/>
    <col min="6404" max="6404" width="46.42578125" style="1" customWidth="1"/>
    <col min="6405" max="6405" width="31.7109375" style="1" customWidth="1"/>
    <col min="6406" max="6406" width="19.28515625" style="1" customWidth="1"/>
    <col min="6407" max="6411" width="18.5703125" style="1" customWidth="1"/>
    <col min="6412" max="6412" width="18.85546875" style="1" customWidth="1"/>
    <col min="6413" max="6413" width="4.140625" style="1" customWidth="1"/>
    <col min="6414" max="6414" width="14.5703125" style="1" customWidth="1"/>
    <col min="6415" max="6432" width="0" style="1" hidden="1" customWidth="1"/>
    <col min="6433" max="6604" width="15.28515625" style="1"/>
    <col min="6605" max="6605" width="3.140625" style="1" customWidth="1"/>
    <col min="6606" max="6656" width="15.28515625" style="1"/>
    <col min="6657" max="6657" width="10.42578125" style="1" customWidth="1"/>
    <col min="6658" max="6658" width="5.5703125" style="1" customWidth="1"/>
    <col min="6659" max="6659" width="18.85546875" style="1" customWidth="1"/>
    <col min="6660" max="6660" width="46.42578125" style="1" customWidth="1"/>
    <col min="6661" max="6661" width="31.7109375" style="1" customWidth="1"/>
    <col min="6662" max="6662" width="19.28515625" style="1" customWidth="1"/>
    <col min="6663" max="6667" width="18.5703125" style="1" customWidth="1"/>
    <col min="6668" max="6668" width="18.85546875" style="1" customWidth="1"/>
    <col min="6669" max="6669" width="4.140625" style="1" customWidth="1"/>
    <col min="6670" max="6670" width="14.5703125" style="1" customWidth="1"/>
    <col min="6671" max="6688" width="0" style="1" hidden="1" customWidth="1"/>
    <col min="6689" max="6860" width="15.28515625" style="1"/>
    <col min="6861" max="6861" width="3.140625" style="1" customWidth="1"/>
    <col min="6862" max="6912" width="15.28515625" style="1"/>
    <col min="6913" max="6913" width="10.42578125" style="1" customWidth="1"/>
    <col min="6914" max="6914" width="5.5703125" style="1" customWidth="1"/>
    <col min="6915" max="6915" width="18.85546875" style="1" customWidth="1"/>
    <col min="6916" max="6916" width="46.42578125" style="1" customWidth="1"/>
    <col min="6917" max="6917" width="31.7109375" style="1" customWidth="1"/>
    <col min="6918" max="6918" width="19.28515625" style="1" customWidth="1"/>
    <col min="6919" max="6923" width="18.5703125" style="1" customWidth="1"/>
    <col min="6924" max="6924" width="18.85546875" style="1" customWidth="1"/>
    <col min="6925" max="6925" width="4.140625" style="1" customWidth="1"/>
    <col min="6926" max="6926" width="14.5703125" style="1" customWidth="1"/>
    <col min="6927" max="6944" width="0" style="1" hidden="1" customWidth="1"/>
    <col min="6945" max="7116" width="15.28515625" style="1"/>
    <col min="7117" max="7117" width="3.140625" style="1" customWidth="1"/>
    <col min="7118" max="7168" width="15.28515625" style="1"/>
    <col min="7169" max="7169" width="10.42578125" style="1" customWidth="1"/>
    <col min="7170" max="7170" width="5.5703125" style="1" customWidth="1"/>
    <col min="7171" max="7171" width="18.85546875" style="1" customWidth="1"/>
    <col min="7172" max="7172" width="46.42578125" style="1" customWidth="1"/>
    <col min="7173" max="7173" width="31.7109375" style="1" customWidth="1"/>
    <col min="7174" max="7174" width="19.28515625" style="1" customWidth="1"/>
    <col min="7175" max="7179" width="18.5703125" style="1" customWidth="1"/>
    <col min="7180" max="7180" width="18.85546875" style="1" customWidth="1"/>
    <col min="7181" max="7181" width="4.140625" style="1" customWidth="1"/>
    <col min="7182" max="7182" width="14.5703125" style="1" customWidth="1"/>
    <col min="7183" max="7200" width="0" style="1" hidden="1" customWidth="1"/>
    <col min="7201" max="7372" width="15.28515625" style="1"/>
    <col min="7373" max="7373" width="3.140625" style="1" customWidth="1"/>
    <col min="7374" max="7424" width="15.28515625" style="1"/>
    <col min="7425" max="7425" width="10.42578125" style="1" customWidth="1"/>
    <col min="7426" max="7426" width="5.5703125" style="1" customWidth="1"/>
    <col min="7427" max="7427" width="18.85546875" style="1" customWidth="1"/>
    <col min="7428" max="7428" width="46.42578125" style="1" customWidth="1"/>
    <col min="7429" max="7429" width="31.7109375" style="1" customWidth="1"/>
    <col min="7430" max="7430" width="19.28515625" style="1" customWidth="1"/>
    <col min="7431" max="7435" width="18.5703125" style="1" customWidth="1"/>
    <col min="7436" max="7436" width="18.85546875" style="1" customWidth="1"/>
    <col min="7437" max="7437" width="4.140625" style="1" customWidth="1"/>
    <col min="7438" max="7438" width="14.5703125" style="1" customWidth="1"/>
    <col min="7439" max="7456" width="0" style="1" hidden="1" customWidth="1"/>
    <col min="7457" max="7628" width="15.28515625" style="1"/>
    <col min="7629" max="7629" width="3.140625" style="1" customWidth="1"/>
    <col min="7630" max="7680" width="15.28515625" style="1"/>
    <col min="7681" max="7681" width="10.42578125" style="1" customWidth="1"/>
    <col min="7682" max="7682" width="5.5703125" style="1" customWidth="1"/>
    <col min="7683" max="7683" width="18.85546875" style="1" customWidth="1"/>
    <col min="7684" max="7684" width="46.42578125" style="1" customWidth="1"/>
    <col min="7685" max="7685" width="31.7109375" style="1" customWidth="1"/>
    <col min="7686" max="7686" width="19.28515625" style="1" customWidth="1"/>
    <col min="7687" max="7691" width="18.5703125" style="1" customWidth="1"/>
    <col min="7692" max="7692" width="18.85546875" style="1" customWidth="1"/>
    <col min="7693" max="7693" width="4.140625" style="1" customWidth="1"/>
    <col min="7694" max="7694" width="14.5703125" style="1" customWidth="1"/>
    <col min="7695" max="7712" width="0" style="1" hidden="1" customWidth="1"/>
    <col min="7713" max="7884" width="15.28515625" style="1"/>
    <col min="7885" max="7885" width="3.140625" style="1" customWidth="1"/>
    <col min="7886" max="7936" width="15.28515625" style="1"/>
    <col min="7937" max="7937" width="10.42578125" style="1" customWidth="1"/>
    <col min="7938" max="7938" width="5.5703125" style="1" customWidth="1"/>
    <col min="7939" max="7939" width="18.85546875" style="1" customWidth="1"/>
    <col min="7940" max="7940" width="46.42578125" style="1" customWidth="1"/>
    <col min="7941" max="7941" width="31.7109375" style="1" customWidth="1"/>
    <col min="7942" max="7942" width="19.28515625" style="1" customWidth="1"/>
    <col min="7943" max="7947" width="18.5703125" style="1" customWidth="1"/>
    <col min="7948" max="7948" width="18.85546875" style="1" customWidth="1"/>
    <col min="7949" max="7949" width="4.140625" style="1" customWidth="1"/>
    <col min="7950" max="7950" width="14.5703125" style="1" customWidth="1"/>
    <col min="7951" max="7968" width="0" style="1" hidden="1" customWidth="1"/>
    <col min="7969" max="8140" width="15.28515625" style="1"/>
    <col min="8141" max="8141" width="3.140625" style="1" customWidth="1"/>
    <col min="8142" max="8192" width="15.28515625" style="1"/>
    <col min="8193" max="8193" width="10.42578125" style="1" customWidth="1"/>
    <col min="8194" max="8194" width="5.5703125" style="1" customWidth="1"/>
    <col min="8195" max="8195" width="18.85546875" style="1" customWidth="1"/>
    <col min="8196" max="8196" width="46.42578125" style="1" customWidth="1"/>
    <col min="8197" max="8197" width="31.7109375" style="1" customWidth="1"/>
    <col min="8198" max="8198" width="19.28515625" style="1" customWidth="1"/>
    <col min="8199" max="8203" width="18.5703125" style="1" customWidth="1"/>
    <col min="8204" max="8204" width="18.85546875" style="1" customWidth="1"/>
    <col min="8205" max="8205" width="4.140625" style="1" customWidth="1"/>
    <col min="8206" max="8206" width="14.5703125" style="1" customWidth="1"/>
    <col min="8207" max="8224" width="0" style="1" hidden="1" customWidth="1"/>
    <col min="8225" max="8396" width="15.28515625" style="1"/>
    <col min="8397" max="8397" width="3.140625" style="1" customWidth="1"/>
    <col min="8398" max="8448" width="15.28515625" style="1"/>
    <col min="8449" max="8449" width="10.42578125" style="1" customWidth="1"/>
    <col min="8450" max="8450" width="5.5703125" style="1" customWidth="1"/>
    <col min="8451" max="8451" width="18.85546875" style="1" customWidth="1"/>
    <col min="8452" max="8452" width="46.42578125" style="1" customWidth="1"/>
    <col min="8453" max="8453" width="31.7109375" style="1" customWidth="1"/>
    <col min="8454" max="8454" width="19.28515625" style="1" customWidth="1"/>
    <col min="8455" max="8459" width="18.5703125" style="1" customWidth="1"/>
    <col min="8460" max="8460" width="18.85546875" style="1" customWidth="1"/>
    <col min="8461" max="8461" width="4.140625" style="1" customWidth="1"/>
    <col min="8462" max="8462" width="14.5703125" style="1" customWidth="1"/>
    <col min="8463" max="8480" width="0" style="1" hidden="1" customWidth="1"/>
    <col min="8481" max="8652" width="15.28515625" style="1"/>
    <col min="8653" max="8653" width="3.140625" style="1" customWidth="1"/>
    <col min="8654" max="8704" width="15.28515625" style="1"/>
    <col min="8705" max="8705" width="10.42578125" style="1" customWidth="1"/>
    <col min="8706" max="8706" width="5.5703125" style="1" customWidth="1"/>
    <col min="8707" max="8707" width="18.85546875" style="1" customWidth="1"/>
    <col min="8708" max="8708" width="46.42578125" style="1" customWidth="1"/>
    <col min="8709" max="8709" width="31.7109375" style="1" customWidth="1"/>
    <col min="8710" max="8710" width="19.28515625" style="1" customWidth="1"/>
    <col min="8711" max="8715" width="18.5703125" style="1" customWidth="1"/>
    <col min="8716" max="8716" width="18.85546875" style="1" customWidth="1"/>
    <col min="8717" max="8717" width="4.140625" style="1" customWidth="1"/>
    <col min="8718" max="8718" width="14.5703125" style="1" customWidth="1"/>
    <col min="8719" max="8736" width="0" style="1" hidden="1" customWidth="1"/>
    <col min="8737" max="8908" width="15.28515625" style="1"/>
    <col min="8909" max="8909" width="3.140625" style="1" customWidth="1"/>
    <col min="8910" max="8960" width="15.28515625" style="1"/>
    <col min="8961" max="8961" width="10.42578125" style="1" customWidth="1"/>
    <col min="8962" max="8962" width="5.5703125" style="1" customWidth="1"/>
    <col min="8963" max="8963" width="18.85546875" style="1" customWidth="1"/>
    <col min="8964" max="8964" width="46.42578125" style="1" customWidth="1"/>
    <col min="8965" max="8965" width="31.7109375" style="1" customWidth="1"/>
    <col min="8966" max="8966" width="19.28515625" style="1" customWidth="1"/>
    <col min="8967" max="8971" width="18.5703125" style="1" customWidth="1"/>
    <col min="8972" max="8972" width="18.85546875" style="1" customWidth="1"/>
    <col min="8973" max="8973" width="4.140625" style="1" customWidth="1"/>
    <col min="8974" max="8974" width="14.5703125" style="1" customWidth="1"/>
    <col min="8975" max="8992" width="0" style="1" hidden="1" customWidth="1"/>
    <col min="8993" max="9164" width="15.28515625" style="1"/>
    <col min="9165" max="9165" width="3.140625" style="1" customWidth="1"/>
    <col min="9166" max="9216" width="15.28515625" style="1"/>
    <col min="9217" max="9217" width="10.42578125" style="1" customWidth="1"/>
    <col min="9218" max="9218" width="5.5703125" style="1" customWidth="1"/>
    <col min="9219" max="9219" width="18.85546875" style="1" customWidth="1"/>
    <col min="9220" max="9220" width="46.42578125" style="1" customWidth="1"/>
    <col min="9221" max="9221" width="31.7109375" style="1" customWidth="1"/>
    <col min="9222" max="9222" width="19.28515625" style="1" customWidth="1"/>
    <col min="9223" max="9227" width="18.5703125" style="1" customWidth="1"/>
    <col min="9228" max="9228" width="18.85546875" style="1" customWidth="1"/>
    <col min="9229" max="9229" width="4.140625" style="1" customWidth="1"/>
    <col min="9230" max="9230" width="14.5703125" style="1" customWidth="1"/>
    <col min="9231" max="9248" width="0" style="1" hidden="1" customWidth="1"/>
    <col min="9249" max="9420" width="15.28515625" style="1"/>
    <col min="9421" max="9421" width="3.140625" style="1" customWidth="1"/>
    <col min="9422" max="9472" width="15.28515625" style="1"/>
    <col min="9473" max="9473" width="10.42578125" style="1" customWidth="1"/>
    <col min="9474" max="9474" width="5.5703125" style="1" customWidth="1"/>
    <col min="9475" max="9475" width="18.85546875" style="1" customWidth="1"/>
    <col min="9476" max="9476" width="46.42578125" style="1" customWidth="1"/>
    <col min="9477" max="9477" width="31.7109375" style="1" customWidth="1"/>
    <col min="9478" max="9478" width="19.28515625" style="1" customWidth="1"/>
    <col min="9479" max="9483" width="18.5703125" style="1" customWidth="1"/>
    <col min="9484" max="9484" width="18.85546875" style="1" customWidth="1"/>
    <col min="9485" max="9485" width="4.140625" style="1" customWidth="1"/>
    <col min="9486" max="9486" width="14.5703125" style="1" customWidth="1"/>
    <col min="9487" max="9504" width="0" style="1" hidden="1" customWidth="1"/>
    <col min="9505" max="9676" width="15.28515625" style="1"/>
    <col min="9677" max="9677" width="3.140625" style="1" customWidth="1"/>
    <col min="9678" max="9728" width="15.28515625" style="1"/>
    <col min="9729" max="9729" width="10.42578125" style="1" customWidth="1"/>
    <col min="9730" max="9730" width="5.5703125" style="1" customWidth="1"/>
    <col min="9731" max="9731" width="18.85546875" style="1" customWidth="1"/>
    <col min="9732" max="9732" width="46.42578125" style="1" customWidth="1"/>
    <col min="9733" max="9733" width="31.7109375" style="1" customWidth="1"/>
    <col min="9734" max="9734" width="19.28515625" style="1" customWidth="1"/>
    <col min="9735" max="9739" width="18.5703125" style="1" customWidth="1"/>
    <col min="9740" max="9740" width="18.85546875" style="1" customWidth="1"/>
    <col min="9741" max="9741" width="4.140625" style="1" customWidth="1"/>
    <col min="9742" max="9742" width="14.5703125" style="1" customWidth="1"/>
    <col min="9743" max="9760" width="0" style="1" hidden="1" customWidth="1"/>
    <col min="9761" max="9932" width="15.28515625" style="1"/>
    <col min="9933" max="9933" width="3.140625" style="1" customWidth="1"/>
    <col min="9934" max="9984" width="15.28515625" style="1"/>
    <col min="9985" max="9985" width="10.42578125" style="1" customWidth="1"/>
    <col min="9986" max="9986" width="5.5703125" style="1" customWidth="1"/>
    <col min="9987" max="9987" width="18.85546875" style="1" customWidth="1"/>
    <col min="9988" max="9988" width="46.42578125" style="1" customWidth="1"/>
    <col min="9989" max="9989" width="31.7109375" style="1" customWidth="1"/>
    <col min="9990" max="9990" width="19.28515625" style="1" customWidth="1"/>
    <col min="9991" max="9995" width="18.5703125" style="1" customWidth="1"/>
    <col min="9996" max="9996" width="18.85546875" style="1" customWidth="1"/>
    <col min="9997" max="9997" width="4.140625" style="1" customWidth="1"/>
    <col min="9998" max="9998" width="14.5703125" style="1" customWidth="1"/>
    <col min="9999" max="10016" width="0" style="1" hidden="1" customWidth="1"/>
    <col min="10017" max="10188" width="15.28515625" style="1"/>
    <col min="10189" max="10189" width="3.140625" style="1" customWidth="1"/>
    <col min="10190" max="10240" width="15.28515625" style="1"/>
    <col min="10241" max="10241" width="10.42578125" style="1" customWidth="1"/>
    <col min="10242" max="10242" width="5.5703125" style="1" customWidth="1"/>
    <col min="10243" max="10243" width="18.85546875" style="1" customWidth="1"/>
    <col min="10244" max="10244" width="46.42578125" style="1" customWidth="1"/>
    <col min="10245" max="10245" width="31.7109375" style="1" customWidth="1"/>
    <col min="10246" max="10246" width="19.28515625" style="1" customWidth="1"/>
    <col min="10247" max="10251" width="18.5703125" style="1" customWidth="1"/>
    <col min="10252" max="10252" width="18.85546875" style="1" customWidth="1"/>
    <col min="10253" max="10253" width="4.140625" style="1" customWidth="1"/>
    <col min="10254" max="10254" width="14.5703125" style="1" customWidth="1"/>
    <col min="10255" max="10272" width="0" style="1" hidden="1" customWidth="1"/>
    <col min="10273" max="10444" width="15.28515625" style="1"/>
    <col min="10445" max="10445" width="3.140625" style="1" customWidth="1"/>
    <col min="10446" max="10496" width="15.28515625" style="1"/>
    <col min="10497" max="10497" width="10.42578125" style="1" customWidth="1"/>
    <col min="10498" max="10498" width="5.5703125" style="1" customWidth="1"/>
    <col min="10499" max="10499" width="18.85546875" style="1" customWidth="1"/>
    <col min="10500" max="10500" width="46.42578125" style="1" customWidth="1"/>
    <col min="10501" max="10501" width="31.7109375" style="1" customWidth="1"/>
    <col min="10502" max="10502" width="19.28515625" style="1" customWidth="1"/>
    <col min="10503" max="10507" width="18.5703125" style="1" customWidth="1"/>
    <col min="10508" max="10508" width="18.85546875" style="1" customWidth="1"/>
    <col min="10509" max="10509" width="4.140625" style="1" customWidth="1"/>
    <col min="10510" max="10510" width="14.5703125" style="1" customWidth="1"/>
    <col min="10511" max="10528" width="0" style="1" hidden="1" customWidth="1"/>
    <col min="10529" max="10700" width="15.28515625" style="1"/>
    <col min="10701" max="10701" width="3.140625" style="1" customWidth="1"/>
    <col min="10702" max="10752" width="15.28515625" style="1"/>
    <col min="10753" max="10753" width="10.42578125" style="1" customWidth="1"/>
    <col min="10754" max="10754" width="5.5703125" style="1" customWidth="1"/>
    <col min="10755" max="10755" width="18.85546875" style="1" customWidth="1"/>
    <col min="10756" max="10756" width="46.42578125" style="1" customWidth="1"/>
    <col min="10757" max="10757" width="31.7109375" style="1" customWidth="1"/>
    <col min="10758" max="10758" width="19.28515625" style="1" customWidth="1"/>
    <col min="10759" max="10763" width="18.5703125" style="1" customWidth="1"/>
    <col min="10764" max="10764" width="18.85546875" style="1" customWidth="1"/>
    <col min="10765" max="10765" width="4.140625" style="1" customWidth="1"/>
    <col min="10766" max="10766" width="14.5703125" style="1" customWidth="1"/>
    <col min="10767" max="10784" width="0" style="1" hidden="1" customWidth="1"/>
    <col min="10785" max="10956" width="15.28515625" style="1"/>
    <col min="10957" max="10957" width="3.140625" style="1" customWidth="1"/>
    <col min="10958" max="11008" width="15.28515625" style="1"/>
    <col min="11009" max="11009" width="10.42578125" style="1" customWidth="1"/>
    <col min="11010" max="11010" width="5.5703125" style="1" customWidth="1"/>
    <col min="11011" max="11011" width="18.85546875" style="1" customWidth="1"/>
    <col min="11012" max="11012" width="46.42578125" style="1" customWidth="1"/>
    <col min="11013" max="11013" width="31.7109375" style="1" customWidth="1"/>
    <col min="11014" max="11014" width="19.28515625" style="1" customWidth="1"/>
    <col min="11015" max="11019" width="18.5703125" style="1" customWidth="1"/>
    <col min="11020" max="11020" width="18.85546875" style="1" customWidth="1"/>
    <col min="11021" max="11021" width="4.140625" style="1" customWidth="1"/>
    <col min="11022" max="11022" width="14.5703125" style="1" customWidth="1"/>
    <col min="11023" max="11040" width="0" style="1" hidden="1" customWidth="1"/>
    <col min="11041" max="11212" width="15.28515625" style="1"/>
    <col min="11213" max="11213" width="3.140625" style="1" customWidth="1"/>
    <col min="11214" max="11264" width="15.28515625" style="1"/>
    <col min="11265" max="11265" width="10.42578125" style="1" customWidth="1"/>
    <col min="11266" max="11266" width="5.5703125" style="1" customWidth="1"/>
    <col min="11267" max="11267" width="18.85546875" style="1" customWidth="1"/>
    <col min="11268" max="11268" width="46.42578125" style="1" customWidth="1"/>
    <col min="11269" max="11269" width="31.7109375" style="1" customWidth="1"/>
    <col min="11270" max="11270" width="19.28515625" style="1" customWidth="1"/>
    <col min="11271" max="11275" width="18.5703125" style="1" customWidth="1"/>
    <col min="11276" max="11276" width="18.85546875" style="1" customWidth="1"/>
    <col min="11277" max="11277" width="4.140625" style="1" customWidth="1"/>
    <col min="11278" max="11278" width="14.5703125" style="1" customWidth="1"/>
    <col min="11279" max="11296" width="0" style="1" hidden="1" customWidth="1"/>
    <col min="11297" max="11468" width="15.28515625" style="1"/>
    <col min="11469" max="11469" width="3.140625" style="1" customWidth="1"/>
    <col min="11470" max="11520" width="15.28515625" style="1"/>
    <col min="11521" max="11521" width="10.42578125" style="1" customWidth="1"/>
    <col min="11522" max="11522" width="5.5703125" style="1" customWidth="1"/>
    <col min="11523" max="11523" width="18.85546875" style="1" customWidth="1"/>
    <col min="11524" max="11524" width="46.42578125" style="1" customWidth="1"/>
    <col min="11525" max="11525" width="31.7109375" style="1" customWidth="1"/>
    <col min="11526" max="11526" width="19.28515625" style="1" customWidth="1"/>
    <col min="11527" max="11531" width="18.5703125" style="1" customWidth="1"/>
    <col min="11532" max="11532" width="18.85546875" style="1" customWidth="1"/>
    <col min="11533" max="11533" width="4.140625" style="1" customWidth="1"/>
    <col min="11534" max="11534" width="14.5703125" style="1" customWidth="1"/>
    <col min="11535" max="11552" width="0" style="1" hidden="1" customWidth="1"/>
    <col min="11553" max="11724" width="15.28515625" style="1"/>
    <col min="11725" max="11725" width="3.140625" style="1" customWidth="1"/>
    <col min="11726" max="11776" width="15.28515625" style="1"/>
    <col min="11777" max="11777" width="10.42578125" style="1" customWidth="1"/>
    <col min="11778" max="11778" width="5.5703125" style="1" customWidth="1"/>
    <col min="11779" max="11779" width="18.85546875" style="1" customWidth="1"/>
    <col min="11780" max="11780" width="46.42578125" style="1" customWidth="1"/>
    <col min="11781" max="11781" width="31.7109375" style="1" customWidth="1"/>
    <col min="11782" max="11782" width="19.28515625" style="1" customWidth="1"/>
    <col min="11783" max="11787" width="18.5703125" style="1" customWidth="1"/>
    <col min="11788" max="11788" width="18.85546875" style="1" customWidth="1"/>
    <col min="11789" max="11789" width="4.140625" style="1" customWidth="1"/>
    <col min="11790" max="11790" width="14.5703125" style="1" customWidth="1"/>
    <col min="11791" max="11808" width="0" style="1" hidden="1" customWidth="1"/>
    <col min="11809" max="11980" width="15.28515625" style="1"/>
    <col min="11981" max="11981" width="3.140625" style="1" customWidth="1"/>
    <col min="11982" max="12032" width="15.28515625" style="1"/>
    <col min="12033" max="12033" width="10.42578125" style="1" customWidth="1"/>
    <col min="12034" max="12034" width="5.5703125" style="1" customWidth="1"/>
    <col min="12035" max="12035" width="18.85546875" style="1" customWidth="1"/>
    <col min="12036" max="12036" width="46.42578125" style="1" customWidth="1"/>
    <col min="12037" max="12037" width="31.7109375" style="1" customWidth="1"/>
    <col min="12038" max="12038" width="19.28515625" style="1" customWidth="1"/>
    <col min="12039" max="12043" width="18.5703125" style="1" customWidth="1"/>
    <col min="12044" max="12044" width="18.85546875" style="1" customWidth="1"/>
    <col min="12045" max="12045" width="4.140625" style="1" customWidth="1"/>
    <col min="12046" max="12046" width="14.5703125" style="1" customWidth="1"/>
    <col min="12047" max="12064" width="0" style="1" hidden="1" customWidth="1"/>
    <col min="12065" max="12236" width="15.28515625" style="1"/>
    <col min="12237" max="12237" width="3.140625" style="1" customWidth="1"/>
    <col min="12238" max="12288" width="15.28515625" style="1"/>
    <col min="12289" max="12289" width="10.42578125" style="1" customWidth="1"/>
    <col min="12290" max="12290" width="5.5703125" style="1" customWidth="1"/>
    <col min="12291" max="12291" width="18.85546875" style="1" customWidth="1"/>
    <col min="12292" max="12292" width="46.42578125" style="1" customWidth="1"/>
    <col min="12293" max="12293" width="31.7109375" style="1" customWidth="1"/>
    <col min="12294" max="12294" width="19.28515625" style="1" customWidth="1"/>
    <col min="12295" max="12299" width="18.5703125" style="1" customWidth="1"/>
    <col min="12300" max="12300" width="18.85546875" style="1" customWidth="1"/>
    <col min="12301" max="12301" width="4.140625" style="1" customWidth="1"/>
    <col min="12302" max="12302" width="14.5703125" style="1" customWidth="1"/>
    <col min="12303" max="12320" width="0" style="1" hidden="1" customWidth="1"/>
    <col min="12321" max="12492" width="15.28515625" style="1"/>
    <col min="12493" max="12493" width="3.140625" style="1" customWidth="1"/>
    <col min="12494" max="12544" width="15.28515625" style="1"/>
    <col min="12545" max="12545" width="10.42578125" style="1" customWidth="1"/>
    <col min="12546" max="12546" width="5.5703125" style="1" customWidth="1"/>
    <col min="12547" max="12547" width="18.85546875" style="1" customWidth="1"/>
    <col min="12548" max="12548" width="46.42578125" style="1" customWidth="1"/>
    <col min="12549" max="12549" width="31.7109375" style="1" customWidth="1"/>
    <col min="12550" max="12550" width="19.28515625" style="1" customWidth="1"/>
    <col min="12551" max="12555" width="18.5703125" style="1" customWidth="1"/>
    <col min="12556" max="12556" width="18.85546875" style="1" customWidth="1"/>
    <col min="12557" max="12557" width="4.140625" style="1" customWidth="1"/>
    <col min="12558" max="12558" width="14.5703125" style="1" customWidth="1"/>
    <col min="12559" max="12576" width="0" style="1" hidden="1" customWidth="1"/>
    <col min="12577" max="12748" width="15.28515625" style="1"/>
    <col min="12749" max="12749" width="3.140625" style="1" customWidth="1"/>
    <col min="12750" max="12800" width="15.28515625" style="1"/>
    <col min="12801" max="12801" width="10.42578125" style="1" customWidth="1"/>
    <col min="12802" max="12802" width="5.5703125" style="1" customWidth="1"/>
    <col min="12803" max="12803" width="18.85546875" style="1" customWidth="1"/>
    <col min="12804" max="12804" width="46.42578125" style="1" customWidth="1"/>
    <col min="12805" max="12805" width="31.7109375" style="1" customWidth="1"/>
    <col min="12806" max="12806" width="19.28515625" style="1" customWidth="1"/>
    <col min="12807" max="12811" width="18.5703125" style="1" customWidth="1"/>
    <col min="12812" max="12812" width="18.85546875" style="1" customWidth="1"/>
    <col min="12813" max="12813" width="4.140625" style="1" customWidth="1"/>
    <col min="12814" max="12814" width="14.5703125" style="1" customWidth="1"/>
    <col min="12815" max="12832" width="0" style="1" hidden="1" customWidth="1"/>
    <col min="12833" max="13004" width="15.28515625" style="1"/>
    <col min="13005" max="13005" width="3.140625" style="1" customWidth="1"/>
    <col min="13006" max="13056" width="15.28515625" style="1"/>
    <col min="13057" max="13057" width="10.42578125" style="1" customWidth="1"/>
    <col min="13058" max="13058" width="5.5703125" style="1" customWidth="1"/>
    <col min="13059" max="13059" width="18.85546875" style="1" customWidth="1"/>
    <col min="13060" max="13060" width="46.42578125" style="1" customWidth="1"/>
    <col min="13061" max="13061" width="31.7109375" style="1" customWidth="1"/>
    <col min="13062" max="13062" width="19.28515625" style="1" customWidth="1"/>
    <col min="13063" max="13067" width="18.5703125" style="1" customWidth="1"/>
    <col min="13068" max="13068" width="18.85546875" style="1" customWidth="1"/>
    <col min="13069" max="13069" width="4.140625" style="1" customWidth="1"/>
    <col min="13070" max="13070" width="14.5703125" style="1" customWidth="1"/>
    <col min="13071" max="13088" width="0" style="1" hidden="1" customWidth="1"/>
    <col min="13089" max="13260" width="15.28515625" style="1"/>
    <col min="13261" max="13261" width="3.140625" style="1" customWidth="1"/>
    <col min="13262" max="13312" width="15.28515625" style="1"/>
    <col min="13313" max="13313" width="10.42578125" style="1" customWidth="1"/>
    <col min="13314" max="13314" width="5.5703125" style="1" customWidth="1"/>
    <col min="13315" max="13315" width="18.85546875" style="1" customWidth="1"/>
    <col min="13316" max="13316" width="46.42578125" style="1" customWidth="1"/>
    <col min="13317" max="13317" width="31.7109375" style="1" customWidth="1"/>
    <col min="13318" max="13318" width="19.28515625" style="1" customWidth="1"/>
    <col min="13319" max="13323" width="18.5703125" style="1" customWidth="1"/>
    <col min="13324" max="13324" width="18.85546875" style="1" customWidth="1"/>
    <col min="13325" max="13325" width="4.140625" style="1" customWidth="1"/>
    <col min="13326" max="13326" width="14.5703125" style="1" customWidth="1"/>
    <col min="13327" max="13344" width="0" style="1" hidden="1" customWidth="1"/>
    <col min="13345" max="13516" width="15.28515625" style="1"/>
    <col min="13517" max="13517" width="3.140625" style="1" customWidth="1"/>
    <col min="13518" max="13568" width="15.28515625" style="1"/>
    <col min="13569" max="13569" width="10.42578125" style="1" customWidth="1"/>
    <col min="13570" max="13570" width="5.5703125" style="1" customWidth="1"/>
    <col min="13571" max="13571" width="18.85546875" style="1" customWidth="1"/>
    <col min="13572" max="13572" width="46.42578125" style="1" customWidth="1"/>
    <col min="13573" max="13573" width="31.7109375" style="1" customWidth="1"/>
    <col min="13574" max="13574" width="19.28515625" style="1" customWidth="1"/>
    <col min="13575" max="13579" width="18.5703125" style="1" customWidth="1"/>
    <col min="13580" max="13580" width="18.85546875" style="1" customWidth="1"/>
    <col min="13581" max="13581" width="4.140625" style="1" customWidth="1"/>
    <col min="13582" max="13582" width="14.5703125" style="1" customWidth="1"/>
    <col min="13583" max="13600" width="0" style="1" hidden="1" customWidth="1"/>
    <col min="13601" max="13772" width="15.28515625" style="1"/>
    <col min="13773" max="13773" width="3.140625" style="1" customWidth="1"/>
    <col min="13774" max="13824" width="15.28515625" style="1"/>
    <col min="13825" max="13825" width="10.42578125" style="1" customWidth="1"/>
    <col min="13826" max="13826" width="5.5703125" style="1" customWidth="1"/>
    <col min="13827" max="13827" width="18.85546875" style="1" customWidth="1"/>
    <col min="13828" max="13828" width="46.42578125" style="1" customWidth="1"/>
    <col min="13829" max="13829" width="31.7109375" style="1" customWidth="1"/>
    <col min="13830" max="13830" width="19.28515625" style="1" customWidth="1"/>
    <col min="13831" max="13835" width="18.5703125" style="1" customWidth="1"/>
    <col min="13836" max="13836" width="18.85546875" style="1" customWidth="1"/>
    <col min="13837" max="13837" width="4.140625" style="1" customWidth="1"/>
    <col min="13838" max="13838" width="14.5703125" style="1" customWidth="1"/>
    <col min="13839" max="13856" width="0" style="1" hidden="1" customWidth="1"/>
    <col min="13857" max="14028" width="15.28515625" style="1"/>
    <col min="14029" max="14029" width="3.140625" style="1" customWidth="1"/>
    <col min="14030" max="14080" width="15.28515625" style="1"/>
    <col min="14081" max="14081" width="10.42578125" style="1" customWidth="1"/>
    <col min="14082" max="14082" width="5.5703125" style="1" customWidth="1"/>
    <col min="14083" max="14083" width="18.85546875" style="1" customWidth="1"/>
    <col min="14084" max="14084" width="46.42578125" style="1" customWidth="1"/>
    <col min="14085" max="14085" width="31.7109375" style="1" customWidth="1"/>
    <col min="14086" max="14086" width="19.28515625" style="1" customWidth="1"/>
    <col min="14087" max="14091" width="18.5703125" style="1" customWidth="1"/>
    <col min="14092" max="14092" width="18.85546875" style="1" customWidth="1"/>
    <col min="14093" max="14093" width="4.140625" style="1" customWidth="1"/>
    <col min="14094" max="14094" width="14.5703125" style="1" customWidth="1"/>
    <col min="14095" max="14112" width="0" style="1" hidden="1" customWidth="1"/>
    <col min="14113" max="14284" width="15.28515625" style="1"/>
    <col min="14285" max="14285" width="3.140625" style="1" customWidth="1"/>
    <col min="14286" max="14336" width="15.28515625" style="1"/>
    <col min="14337" max="14337" width="10.42578125" style="1" customWidth="1"/>
    <col min="14338" max="14338" width="5.5703125" style="1" customWidth="1"/>
    <col min="14339" max="14339" width="18.85546875" style="1" customWidth="1"/>
    <col min="14340" max="14340" width="46.42578125" style="1" customWidth="1"/>
    <col min="14341" max="14341" width="31.7109375" style="1" customWidth="1"/>
    <col min="14342" max="14342" width="19.28515625" style="1" customWidth="1"/>
    <col min="14343" max="14347" width="18.5703125" style="1" customWidth="1"/>
    <col min="14348" max="14348" width="18.85546875" style="1" customWidth="1"/>
    <col min="14349" max="14349" width="4.140625" style="1" customWidth="1"/>
    <col min="14350" max="14350" width="14.5703125" style="1" customWidth="1"/>
    <col min="14351" max="14368" width="0" style="1" hidden="1" customWidth="1"/>
    <col min="14369" max="14540" width="15.28515625" style="1"/>
    <col min="14541" max="14541" width="3.140625" style="1" customWidth="1"/>
    <col min="14542" max="14592" width="15.28515625" style="1"/>
    <col min="14593" max="14593" width="10.42578125" style="1" customWidth="1"/>
    <col min="14594" max="14594" width="5.5703125" style="1" customWidth="1"/>
    <col min="14595" max="14595" width="18.85546875" style="1" customWidth="1"/>
    <col min="14596" max="14596" width="46.42578125" style="1" customWidth="1"/>
    <col min="14597" max="14597" width="31.7109375" style="1" customWidth="1"/>
    <col min="14598" max="14598" width="19.28515625" style="1" customWidth="1"/>
    <col min="14599" max="14603" width="18.5703125" style="1" customWidth="1"/>
    <col min="14604" max="14604" width="18.85546875" style="1" customWidth="1"/>
    <col min="14605" max="14605" width="4.140625" style="1" customWidth="1"/>
    <col min="14606" max="14606" width="14.5703125" style="1" customWidth="1"/>
    <col min="14607" max="14624" width="0" style="1" hidden="1" customWidth="1"/>
    <col min="14625" max="14796" width="15.28515625" style="1"/>
    <col min="14797" max="14797" width="3.140625" style="1" customWidth="1"/>
    <col min="14798" max="14848" width="15.28515625" style="1"/>
    <col min="14849" max="14849" width="10.42578125" style="1" customWidth="1"/>
    <col min="14850" max="14850" width="5.5703125" style="1" customWidth="1"/>
    <col min="14851" max="14851" width="18.85546875" style="1" customWidth="1"/>
    <col min="14852" max="14852" width="46.42578125" style="1" customWidth="1"/>
    <col min="14853" max="14853" width="31.7109375" style="1" customWidth="1"/>
    <col min="14854" max="14854" width="19.28515625" style="1" customWidth="1"/>
    <col min="14855" max="14859" width="18.5703125" style="1" customWidth="1"/>
    <col min="14860" max="14860" width="18.85546875" style="1" customWidth="1"/>
    <col min="14861" max="14861" width="4.140625" style="1" customWidth="1"/>
    <col min="14862" max="14862" width="14.5703125" style="1" customWidth="1"/>
    <col min="14863" max="14880" width="0" style="1" hidden="1" customWidth="1"/>
    <col min="14881" max="15052" width="15.28515625" style="1"/>
    <col min="15053" max="15053" width="3.140625" style="1" customWidth="1"/>
    <col min="15054" max="15104" width="15.28515625" style="1"/>
    <col min="15105" max="15105" width="10.42578125" style="1" customWidth="1"/>
    <col min="15106" max="15106" width="5.5703125" style="1" customWidth="1"/>
    <col min="15107" max="15107" width="18.85546875" style="1" customWidth="1"/>
    <col min="15108" max="15108" width="46.42578125" style="1" customWidth="1"/>
    <col min="15109" max="15109" width="31.7109375" style="1" customWidth="1"/>
    <col min="15110" max="15110" width="19.28515625" style="1" customWidth="1"/>
    <col min="15111" max="15115" width="18.5703125" style="1" customWidth="1"/>
    <col min="15116" max="15116" width="18.85546875" style="1" customWidth="1"/>
    <col min="15117" max="15117" width="4.140625" style="1" customWidth="1"/>
    <col min="15118" max="15118" width="14.5703125" style="1" customWidth="1"/>
    <col min="15119" max="15136" width="0" style="1" hidden="1" customWidth="1"/>
    <col min="15137" max="15308" width="15.28515625" style="1"/>
    <col min="15309" max="15309" width="3.140625" style="1" customWidth="1"/>
    <col min="15310" max="15360" width="15.28515625" style="1"/>
    <col min="15361" max="15361" width="10.42578125" style="1" customWidth="1"/>
    <col min="15362" max="15362" width="5.5703125" style="1" customWidth="1"/>
    <col min="15363" max="15363" width="18.85546875" style="1" customWidth="1"/>
    <col min="15364" max="15364" width="46.42578125" style="1" customWidth="1"/>
    <col min="15365" max="15365" width="31.7109375" style="1" customWidth="1"/>
    <col min="15366" max="15366" width="19.28515625" style="1" customWidth="1"/>
    <col min="15367" max="15371" width="18.5703125" style="1" customWidth="1"/>
    <col min="15372" max="15372" width="18.85546875" style="1" customWidth="1"/>
    <col min="15373" max="15373" width="4.140625" style="1" customWidth="1"/>
    <col min="15374" max="15374" width="14.5703125" style="1" customWidth="1"/>
    <col min="15375" max="15392" width="0" style="1" hidden="1" customWidth="1"/>
    <col min="15393" max="15564" width="15.28515625" style="1"/>
    <col min="15565" max="15565" width="3.140625" style="1" customWidth="1"/>
    <col min="15566" max="15616" width="15.28515625" style="1"/>
    <col min="15617" max="15617" width="10.42578125" style="1" customWidth="1"/>
    <col min="15618" max="15618" width="5.5703125" style="1" customWidth="1"/>
    <col min="15619" max="15619" width="18.85546875" style="1" customWidth="1"/>
    <col min="15620" max="15620" width="46.42578125" style="1" customWidth="1"/>
    <col min="15621" max="15621" width="31.7109375" style="1" customWidth="1"/>
    <col min="15622" max="15622" width="19.28515625" style="1" customWidth="1"/>
    <col min="15623" max="15627" width="18.5703125" style="1" customWidth="1"/>
    <col min="15628" max="15628" width="18.85546875" style="1" customWidth="1"/>
    <col min="15629" max="15629" width="4.140625" style="1" customWidth="1"/>
    <col min="15630" max="15630" width="14.5703125" style="1" customWidth="1"/>
    <col min="15631" max="15648" width="0" style="1" hidden="1" customWidth="1"/>
    <col min="15649" max="15820" width="15.28515625" style="1"/>
    <col min="15821" max="15821" width="3.140625" style="1" customWidth="1"/>
    <col min="15822" max="15872" width="15.28515625" style="1"/>
    <col min="15873" max="15873" width="10.42578125" style="1" customWidth="1"/>
    <col min="15874" max="15874" width="5.5703125" style="1" customWidth="1"/>
    <col min="15875" max="15875" width="18.85546875" style="1" customWidth="1"/>
    <col min="15876" max="15876" width="46.42578125" style="1" customWidth="1"/>
    <col min="15877" max="15877" width="31.7109375" style="1" customWidth="1"/>
    <col min="15878" max="15878" width="19.28515625" style="1" customWidth="1"/>
    <col min="15879" max="15883" width="18.5703125" style="1" customWidth="1"/>
    <col min="15884" max="15884" width="18.85546875" style="1" customWidth="1"/>
    <col min="15885" max="15885" width="4.140625" style="1" customWidth="1"/>
    <col min="15886" max="15886" width="14.5703125" style="1" customWidth="1"/>
    <col min="15887" max="15904" width="0" style="1" hidden="1" customWidth="1"/>
    <col min="15905" max="16076" width="15.28515625" style="1"/>
    <col min="16077" max="16077" width="3.140625" style="1" customWidth="1"/>
    <col min="16078" max="16128" width="15.28515625" style="1"/>
    <col min="16129" max="16129" width="10.42578125" style="1" customWidth="1"/>
    <col min="16130" max="16130" width="5.5703125" style="1" customWidth="1"/>
    <col min="16131" max="16131" width="18.85546875" style="1" customWidth="1"/>
    <col min="16132" max="16132" width="46.42578125" style="1" customWidth="1"/>
    <col min="16133" max="16133" width="31.7109375" style="1" customWidth="1"/>
    <col min="16134" max="16134" width="19.28515625" style="1" customWidth="1"/>
    <col min="16135" max="16139" width="18.5703125" style="1" customWidth="1"/>
    <col min="16140" max="16140" width="18.85546875" style="1" customWidth="1"/>
    <col min="16141" max="16141" width="4.140625" style="1" customWidth="1"/>
    <col min="16142" max="16142" width="14.5703125" style="1" customWidth="1"/>
    <col min="16143" max="16160" width="0" style="1" hidden="1" customWidth="1"/>
    <col min="16161"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M1" s="21"/>
      <c r="N1" s="9"/>
      <c r="O1" s="10"/>
      <c r="P1" s="10"/>
      <c r="Q1" s="10"/>
      <c r="R1" s="10"/>
      <c r="S1" s="10"/>
      <c r="T1" s="10"/>
      <c r="U1" s="10"/>
      <c r="V1" s="10"/>
      <c r="W1" s="10"/>
      <c r="X1" s="10"/>
      <c r="Y1" s="10"/>
      <c r="Z1" s="10"/>
      <c r="AA1" s="10"/>
      <c r="AB1" s="10"/>
      <c r="AC1" s="10"/>
      <c r="AD1" s="10"/>
      <c r="AE1" s="10"/>
      <c r="AF1" s="10"/>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v>2</v>
      </c>
      <c r="L2" s="70"/>
      <c r="M2" s="21"/>
      <c r="N2" s="9"/>
      <c r="O2" s="81" t="str">
        <f>'[3]vnos podatkov'!$A$6</f>
        <v>OP 8-11 - MINI TENIS</v>
      </c>
      <c r="P2" s="54"/>
      <c r="Q2" s="54"/>
      <c r="R2" s="10"/>
      <c r="S2" s="10"/>
      <c r="T2" s="10"/>
      <c r="U2" s="10"/>
      <c r="V2" s="10"/>
      <c r="W2" s="10"/>
      <c r="X2" s="10"/>
      <c r="Y2" s="10"/>
      <c r="Z2" s="10"/>
      <c r="AA2" s="10"/>
      <c r="AB2" s="10"/>
      <c r="AC2" s="10"/>
      <c r="AD2" s="10"/>
      <c r="AE2" s="10"/>
      <c r="AF2" s="10"/>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79"/>
      <c r="L3" s="78">
        <f>'[3]vnos podatkov'!$B$8</f>
        <v>0</v>
      </c>
      <c r="M3" s="21"/>
      <c r="N3" s="9"/>
      <c r="O3" s="69">
        <f>'[3]vnos podatkov'!$A$8</f>
        <v>0</v>
      </c>
      <c r="P3" s="69">
        <f>'[3]vnos podatkov'!$B$8</f>
        <v>0</v>
      </c>
      <c r="Q3" s="69">
        <f>'[3]vnos podatkov'!$A$10</f>
        <v>46123</v>
      </c>
      <c r="R3" s="10"/>
      <c r="S3" s="10"/>
      <c r="T3" s="10"/>
      <c r="U3" s="10"/>
      <c r="V3" s="10"/>
      <c r="W3" s="10"/>
      <c r="X3" s="10"/>
      <c r="Y3" s="10"/>
      <c r="Z3" s="10"/>
      <c r="AA3" s="10"/>
      <c r="AB3" s="10"/>
      <c r="AC3" s="10"/>
      <c r="AD3" s="10"/>
      <c r="AE3" s="10"/>
      <c r="AF3" s="10"/>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'[3]vnos podatkov'!$C$10</f>
        <v>0</v>
      </c>
      <c r="G4" s="498">
        <f>'[3]vnos podatkov'!$C$10</f>
        <v>0</v>
      </c>
      <c r="H4" s="498">
        <f>'[3]vnos podatkov'!$C$10</f>
        <v>0</v>
      </c>
      <c r="I4" s="72" t="s">
        <v>20</v>
      </c>
      <c r="J4" s="77"/>
      <c r="K4" s="76"/>
      <c r="L4" s="75"/>
      <c r="M4" s="21"/>
      <c r="N4" s="9"/>
      <c r="O4" s="10"/>
      <c r="P4" s="10"/>
      <c r="Q4" s="10"/>
      <c r="R4" s="10"/>
      <c r="S4" s="10"/>
      <c r="T4" s="10"/>
      <c r="U4" s="10"/>
      <c r="V4" s="10"/>
      <c r="W4" s="10"/>
      <c r="X4" s="10"/>
      <c r="Y4" s="10"/>
      <c r="Z4" s="10"/>
      <c r="AA4" s="10"/>
      <c r="AB4" s="10"/>
      <c r="AC4" s="10"/>
      <c r="AD4" s="10"/>
      <c r="AE4" s="10"/>
      <c r="AF4" s="10"/>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'[3]vnos podatkov'!$A$6</f>
        <v>OP 8-11 - MINI TENIS</v>
      </c>
      <c r="F5" s="497"/>
      <c r="G5" s="498"/>
      <c r="H5" s="498"/>
      <c r="I5" s="499" t="s">
        <v>18</v>
      </c>
      <c r="J5" s="499"/>
      <c r="K5" s="71"/>
      <c r="L5" s="70"/>
      <c r="M5" s="21"/>
      <c r="N5" s="9"/>
      <c r="O5" s="10"/>
      <c r="P5" s="10"/>
      <c r="Q5" s="10"/>
      <c r="R5" s="10"/>
      <c r="S5" s="10"/>
      <c r="T5" s="10"/>
      <c r="U5" s="10"/>
      <c r="V5" s="10"/>
      <c r="W5" s="10"/>
      <c r="X5" s="10"/>
      <c r="Y5" s="10"/>
      <c r="Z5" s="10"/>
      <c r="AA5" s="10"/>
      <c r="AB5" s="10"/>
      <c r="AC5" s="10"/>
      <c r="AD5" s="10"/>
      <c r="AE5" s="10"/>
      <c r="AF5" s="10"/>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M6" s="21"/>
      <c r="N6" s="9"/>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45" customHeight="1" thickBot="1" x14ac:dyDescent="0.7">
      <c r="A7" s="24"/>
      <c r="B7" s="24"/>
      <c r="C7" s="52" t="s">
        <v>26</v>
      </c>
      <c r="D7" s="51"/>
      <c r="E7" s="50"/>
      <c r="F7" s="49"/>
      <c r="G7" s="493"/>
      <c r="H7" s="493"/>
      <c r="I7" s="493"/>
      <c r="J7" s="493"/>
      <c r="K7" s="494" t="s">
        <v>12</v>
      </c>
      <c r="L7" s="494" t="s">
        <v>11</v>
      </c>
      <c r="M7" s="21"/>
      <c r="N7" s="17"/>
      <c r="O7" s="490" t="s">
        <v>16</v>
      </c>
      <c r="P7" s="491"/>
      <c r="Q7" s="491"/>
      <c r="R7" s="491"/>
      <c r="S7" s="492"/>
      <c r="T7" s="69"/>
      <c r="U7" s="69"/>
      <c r="V7" s="69"/>
      <c r="W7" s="69"/>
      <c r="X7" s="69"/>
      <c r="Y7" s="69"/>
      <c r="Z7" s="69"/>
      <c r="AA7" s="69"/>
      <c r="AB7" s="69"/>
      <c r="AC7" s="69"/>
      <c r="AD7" s="69"/>
      <c r="AE7" s="69"/>
      <c r="AF7" s="69"/>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21"/>
      <c r="N8" s="42"/>
      <c r="O8" s="44" t="s">
        <v>10</v>
      </c>
      <c r="P8" s="44" t="s">
        <v>9</v>
      </c>
      <c r="Q8" s="44" t="s">
        <v>8</v>
      </c>
      <c r="R8" s="44" t="s">
        <v>7</v>
      </c>
      <c r="S8" s="46"/>
      <c r="T8" s="46"/>
      <c r="U8" s="46"/>
      <c r="V8" s="46"/>
      <c r="W8" s="44"/>
      <c r="X8" s="44" t="s">
        <v>10</v>
      </c>
      <c r="Y8" s="44" t="s">
        <v>9</v>
      </c>
      <c r="Z8" s="44" t="s">
        <v>8</v>
      </c>
      <c r="AA8" s="44" t="s">
        <v>7</v>
      </c>
      <c r="AB8" s="44"/>
      <c r="AC8" s="44"/>
      <c r="AD8" s="44"/>
      <c r="AE8" s="44"/>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72" customHeight="1" x14ac:dyDescent="0.4">
      <c r="A9" s="40">
        <v>4</v>
      </c>
      <c r="B9" s="39">
        <v>1</v>
      </c>
      <c r="C9" s="38" t="str">
        <f>UPPER(IF($A9="","",VLOOKUP($A9,'[3]m round robin žrebna lista'!$A$7:$R$128,2)))</f>
        <v/>
      </c>
      <c r="D9" s="37" t="str">
        <f>UPPER(IF($A9="","",VLOOKUP($A9,'[3]m round robin žrebna lista'!$A$7:$R$128,3)))</f>
        <v>KIRAYOGLU</v>
      </c>
      <c r="E9" s="37" t="str">
        <f>PROPER(IF($A9="","",VLOOKUP($A9,'[3]m round robin žrebna lista'!$A$7:$R$128,4)))</f>
        <v>Emre</v>
      </c>
      <c r="F9" s="36" t="str">
        <f>UPPER(IF($A9="","",VLOOKUP($A9,'[3]m round robin žrebna lista'!$A$7:$R$128,5)))</f>
        <v>OL-LJ</v>
      </c>
      <c r="G9" s="34"/>
      <c r="H9" s="35" t="s">
        <v>144</v>
      </c>
      <c r="I9" s="35" t="s">
        <v>172</v>
      </c>
      <c r="J9" s="35" t="s">
        <v>144</v>
      </c>
      <c r="K9" s="33">
        <v>3</v>
      </c>
      <c r="L9" s="33" t="s">
        <v>151</v>
      </c>
      <c r="M9" s="32">
        <f>IF($A9="","",VLOOKUP($A9,'[3]m round robin žrebna lista'!$A$7:$R$128,14))</f>
        <v>0</v>
      </c>
      <c r="N9" s="10"/>
      <c r="O9" s="31" t="str">
        <f>UPPER(IF($A9="","",VLOOKUP($A9,'[3]m round robin žrebna lista'!$A$7:$R$128,2)))</f>
        <v/>
      </c>
      <c r="P9" s="31" t="str">
        <f>UPPER(IF($A9="","",VLOOKUP($A9,'[3]m round robin žrebna lista'!$A$7:$R$128,3)))</f>
        <v>KIRAYOGLU</v>
      </c>
      <c r="Q9" s="31" t="str">
        <f>PROPER(IF($A9="","",VLOOKUP($A9,'[3]m round robin žrebna lista'!$A$7:$R$128,4)))</f>
        <v>Emre</v>
      </c>
      <c r="R9" s="31" t="str">
        <f>UPPER(IF($A9="","",VLOOKUP($A9,'[3]m round robin žrebna lista'!$A$7:$R$128,5)))</f>
        <v>OL-LJ</v>
      </c>
      <c r="S9" s="29"/>
      <c r="T9" s="30"/>
      <c r="U9" s="30"/>
      <c r="V9" s="30"/>
      <c r="W9" s="54"/>
      <c r="X9" s="31" t="str">
        <f>UPPER(IF($A9="","",VLOOKUP($A9,'[3]m round robin žrebna lista'!$A$7:$R$128,2)))</f>
        <v/>
      </c>
      <c r="Y9" s="31" t="str">
        <f>UPPER(IF($A9="","",VLOOKUP($A9,'[3]m round robin žrebna lista'!$A$7:$R$128,3)))</f>
        <v>KIRAYOGLU</v>
      </c>
      <c r="Z9" s="31" t="str">
        <f>PROPER(IF($A9="","",VLOOKUP($A9,'[3]m round robin žrebna lista'!$A$7:$R$128,4)))</f>
        <v>Emre</v>
      </c>
      <c r="AA9" s="31" t="str">
        <f>UPPER(IF($A9="","",VLOOKUP($A9,'[3]m round robin žrebna lista'!$A$7:$R$128,5)))</f>
        <v>OL-LJ</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72" customHeight="1" x14ac:dyDescent="0.4">
      <c r="A10" s="40">
        <v>18</v>
      </c>
      <c r="B10" s="39">
        <v>2</v>
      </c>
      <c r="C10" s="38"/>
      <c r="D10" s="37" t="str">
        <f>UPPER(IF($A10="","",VLOOKUP($A10,'[3]m round robin žrebna lista'!$A$7:$R$128,3)))</f>
        <v>SREĆO</v>
      </c>
      <c r="E10" s="37" t="str">
        <f>PROPER(IF($A10="","",VLOOKUP($A10,'[3]m round robin žrebna lista'!$A$7:$R$128,4)))</f>
        <v>Aleksander</v>
      </c>
      <c r="F10" s="68" t="s">
        <v>27</v>
      </c>
      <c r="G10" s="35" t="s">
        <v>149</v>
      </c>
      <c r="H10" s="34"/>
      <c r="I10" s="35" t="s">
        <v>142</v>
      </c>
      <c r="J10" s="35" t="s">
        <v>164</v>
      </c>
      <c r="K10" s="33">
        <v>1</v>
      </c>
      <c r="L10" s="33" t="s">
        <v>153</v>
      </c>
      <c r="M10" s="32">
        <f>IF($A10="","",VLOOKUP($A10,'[3]m round robin žrebna lista'!$A$7:$R$128,14))</f>
        <v>0</v>
      </c>
      <c r="N10" s="10"/>
      <c r="O10" s="31" t="str">
        <f>UPPER(IF($A10="","",VLOOKUP($A10,'[3]m round robin žrebna lista'!$A$7:$R$128,2)))</f>
        <v/>
      </c>
      <c r="P10" s="31" t="str">
        <f>UPPER(IF($A10="","",VLOOKUP($A10,'[3]m round robin žrebna lista'!$A$7:$R$128,3)))</f>
        <v>SREĆO</v>
      </c>
      <c r="Q10" s="31" t="str">
        <f>PROPER(IF($A10="","",VLOOKUP($A10,'[3]m round robin žrebna lista'!$A$7:$R$128,4)))</f>
        <v>Aleksander</v>
      </c>
      <c r="R10" s="31" t="str">
        <f>UPPER(IF($A10="","",VLOOKUP($A10,'[3]m round robin žrebna lista'!$A$7:$R$128,5)))</f>
        <v>ŠD_LTA</v>
      </c>
      <c r="S10" s="30"/>
      <c r="T10" s="29"/>
      <c r="U10" s="30"/>
      <c r="V10" s="30"/>
      <c r="W10" s="54"/>
      <c r="X10" s="31" t="str">
        <f>UPPER(IF($A10="","",VLOOKUP($A10,'[3]m round robin žrebna lista'!$A$7:$R$128,2)))</f>
        <v/>
      </c>
      <c r="Y10" s="31" t="str">
        <f>UPPER(IF($A10="","",VLOOKUP($A10,'[3]m round robin žrebna lista'!$A$7:$R$128,3)))</f>
        <v>SREĆO</v>
      </c>
      <c r="Z10" s="31" t="str">
        <f>PROPER(IF($A10="","",VLOOKUP($A10,'[3]m round robin žrebna lista'!$A$7:$R$128,4)))</f>
        <v>Aleksander</v>
      </c>
      <c r="AA10" s="31" t="str">
        <f>UPPER(IF($A10="","",VLOOKUP($A10,'[3]m round robin žrebna lista'!$A$7:$R$128,5)))</f>
        <v>ŠD_LTA</v>
      </c>
      <c r="AB10" s="30" t="str">
        <f>IF(S10="","",IF(S10="1bb","1bb",IF(S10="2bb","2bb",IF(S10=1,0,M9))))</f>
        <v/>
      </c>
      <c r="AC10" s="29"/>
      <c r="AD10" s="30" t="str">
        <f>IF(U10="","",IF(U10="2bb","2bb",IF(U10="3bb","3bb",IF(U10=2,M11,0))))</f>
        <v/>
      </c>
      <c r="AE10" s="30" t="str">
        <f>IF(V10="","",IF(V10="2bb","2bb",IF(V10="4bb","4bb",IF(V10=2,M12,0))))</f>
        <v/>
      </c>
      <c r="AF10" s="28">
        <f>SUM(AB10:AE10)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72" customHeight="1" x14ac:dyDescent="0.4">
      <c r="A11" s="40">
        <v>19</v>
      </c>
      <c r="B11" s="67">
        <v>3</v>
      </c>
      <c r="C11" s="38" t="str">
        <f>UPPER(IF($A11="","",VLOOKUP($A11,'[3]m round robin žrebna lista'!$A$7:$R$128,2)))</f>
        <v/>
      </c>
      <c r="D11" s="37" t="str">
        <f>UPPER(IF($A11="","",VLOOKUP($A11,'[3]m round robin žrebna lista'!$A$7:$R$128,3)))</f>
        <v>ŽAGAR</v>
      </c>
      <c r="E11" s="37" t="str">
        <f>PROPER(IF($A11="","",VLOOKUP($A11,'[3]m round robin žrebna lista'!$A$7:$R$128,4)))</f>
        <v>Oskar</v>
      </c>
      <c r="F11" s="36" t="str">
        <f>UPPER(IF($A11="","",VLOOKUP($A11,'[3]m round robin žrebna lista'!$A$7:$R$128,5)))</f>
        <v>BO-BI</v>
      </c>
      <c r="G11" s="35" t="s">
        <v>147</v>
      </c>
      <c r="H11" s="35" t="s">
        <v>146</v>
      </c>
      <c r="I11" s="34"/>
      <c r="J11" s="35" t="s">
        <v>145</v>
      </c>
      <c r="K11" s="285" t="s">
        <v>162</v>
      </c>
      <c r="L11" s="33" t="s">
        <v>152</v>
      </c>
      <c r="M11" s="32">
        <f>IF($A11="","",VLOOKUP($A11,'[3]m round robin žrebna lista'!$A$7:$R$128,14))</f>
        <v>0</v>
      </c>
      <c r="N11" s="10"/>
      <c r="O11" s="31" t="str">
        <f>UPPER(IF($A11="","",VLOOKUP($A11,'[3]m round robin žrebna lista'!$A$7:$R$128,2)))</f>
        <v/>
      </c>
      <c r="P11" s="31" t="str">
        <f>UPPER(IF($A11="","",VLOOKUP($A11,'[3]m round robin žrebna lista'!$A$7:$R$128,3)))</f>
        <v>ŽAGAR</v>
      </c>
      <c r="Q11" s="31" t="str">
        <f>PROPER(IF($A11="","",VLOOKUP($A11,'[3]m round robin žrebna lista'!$A$7:$R$128,4)))</f>
        <v>Oskar</v>
      </c>
      <c r="R11" s="31" t="str">
        <f>UPPER(IF($A11="","",VLOOKUP($A11,'[3]m round robin žrebna lista'!$A$7:$R$128,5)))</f>
        <v>BO-BI</v>
      </c>
      <c r="S11" s="30"/>
      <c r="T11" s="30"/>
      <c r="U11" s="29"/>
      <c r="V11" s="30"/>
      <c r="W11" s="54"/>
      <c r="X11" s="31" t="str">
        <f>UPPER(IF($A11="","",VLOOKUP($A11,'[3]m round robin žrebna lista'!$A$7:$R$128,2)))</f>
        <v/>
      </c>
      <c r="Y11" s="31" t="str">
        <f>UPPER(IF($A11="","",VLOOKUP($A11,'[3]m round robin žrebna lista'!$A$7:$R$128,3)))</f>
        <v>ŽAGAR</v>
      </c>
      <c r="Z11" s="31" t="str">
        <f>PROPER(IF($A11="","",VLOOKUP($A11,'[3]m round robin žrebna lista'!$A$7:$R$128,4)))</f>
        <v>Oskar</v>
      </c>
      <c r="AA11" s="31" t="str">
        <f>UPPER(IF($A11="","",VLOOKUP($A11,'[3]m round robin žrebna lista'!$A$7:$R$128,5)))</f>
        <v>BO-BI</v>
      </c>
      <c r="AB11" s="30" t="str">
        <f>IF(S11="","",IF(S11="1bb","1bb",IF(S11="3bb","3bb",IF(S11=1,0,M9))))</f>
        <v/>
      </c>
      <c r="AC11" s="30" t="str">
        <f>IF(T11="","",IF(T11="2bb","2bb",IF(T11="3bb","3bb",IF(T11=2,0,M10))))</f>
        <v/>
      </c>
      <c r="AD11" s="29"/>
      <c r="AE11" s="30" t="str">
        <f>IF(V11="","",IF(V11="3bb","3bb",IF(V11="4bb","4bb",IF(V11=3,M12,0))))</f>
        <v/>
      </c>
      <c r="AF11" s="28">
        <f>SUM(AB11:AE11)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73.5" customHeight="1" x14ac:dyDescent="0.4">
      <c r="A12" s="66">
        <v>20</v>
      </c>
      <c r="B12" s="39">
        <v>4</v>
      </c>
      <c r="C12" s="38" t="str">
        <f>UPPER(IF($A12="","",VLOOKUP($A12,'[3]m round robin žrebna lista'!$A$7:$R$128,2)))</f>
        <v/>
      </c>
      <c r="D12" s="37" t="str">
        <f>UPPER(IF($A12="","",VLOOKUP($A12,'[3]m round robin žrebna lista'!$A$7:$R$128,3)))</f>
        <v>ŽIBERT</v>
      </c>
      <c r="E12" s="37" t="str">
        <f>PROPER(IF($A12="","",VLOOKUP($A12,'[3]m round robin žrebna lista'!$A$7:$R$128,4)))</f>
        <v>Mark J.</v>
      </c>
      <c r="F12" s="36" t="str">
        <f>UPPER(IF($A12="","",VLOOKUP($A12,'[3]m round robin žrebna lista'!$A$7:$R$128,5)))</f>
        <v>MAJA</v>
      </c>
      <c r="G12" s="35" t="s">
        <v>149</v>
      </c>
      <c r="H12" s="35" t="s">
        <v>163</v>
      </c>
      <c r="I12" s="35" t="s">
        <v>141</v>
      </c>
      <c r="J12" s="34"/>
      <c r="K12" s="33">
        <v>2</v>
      </c>
      <c r="L12" s="33" t="s">
        <v>154</v>
      </c>
      <c r="M12" s="65">
        <f>IF($A12="","",VLOOKUP($A12,'[3]m round robin žrebna lista'!$A$7:$R$128,14))</f>
        <v>0</v>
      </c>
      <c r="N12" s="10"/>
      <c r="O12" s="31" t="str">
        <f>UPPER(IF($A12="","",VLOOKUP($A12,'[3]m round robin žrebna lista'!$A$7:$R$128,2)))</f>
        <v/>
      </c>
      <c r="P12" s="31" t="str">
        <f>UPPER(IF($A12="","",VLOOKUP($A12,'[3]m round robin žrebna lista'!$A$7:$R$128,3)))</f>
        <v>ŽIBERT</v>
      </c>
      <c r="Q12" s="31" t="str">
        <f>PROPER(IF($A12="","",VLOOKUP($A12,'[3]m round robin žrebna lista'!$A$7:$R$128,4)))</f>
        <v>Mark J.</v>
      </c>
      <c r="R12" s="31" t="str">
        <f>UPPER(IF($A12="","",VLOOKUP($A12,'[3]m round robin žrebna lista'!$A$7:$R$128,5)))</f>
        <v>MAJA</v>
      </c>
      <c r="S12" s="30"/>
      <c r="T12" s="30"/>
      <c r="U12" s="30"/>
      <c r="V12" s="29"/>
      <c r="W12" s="54"/>
      <c r="X12" s="31" t="str">
        <f>UPPER(IF($A12="","",VLOOKUP($A12,'[3]m round robin žrebna lista'!$A$7:$R$128,2)))</f>
        <v/>
      </c>
      <c r="Y12" s="31" t="str">
        <f>UPPER(IF($A12="","",VLOOKUP($A12,'[3]m round robin žrebna lista'!$A$7:$R$128,3)))</f>
        <v>ŽIBERT</v>
      </c>
      <c r="Z12" s="31" t="str">
        <f>PROPER(IF($A12="","",VLOOKUP($A12,'[3]m round robin žrebna lista'!$A$7:$R$128,4)))</f>
        <v>Mark J.</v>
      </c>
      <c r="AA12" s="31" t="str">
        <f>UPPER(IF($A12="","",VLOOKUP($A12,'[3]m round robin žrebna lista'!$A$7:$R$128,5)))</f>
        <v>MAJA</v>
      </c>
      <c r="AB12" s="30" t="str">
        <f>IF(S12="","",IF(S12="1bb","1bb",IF(S12="4bb","4bb",IF(S12=1,0,M9))))</f>
        <v/>
      </c>
      <c r="AC12" s="30" t="str">
        <f>IF(T12="","",IF(T12="2bb","2bb",IF(T12="4bb","4bb",IF(T12=2,0,M10))))</f>
        <v/>
      </c>
      <c r="AD12" s="30" t="str">
        <f>IF(U12="","",IF(U12="3bb","3bb",IF(U12="4bb","4bb",IF(U12=3,0,M11))))</f>
        <v/>
      </c>
      <c r="AE12" s="29"/>
      <c r="AF12" s="28">
        <f>SUM(AB12:AE12)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30" customHeight="1" x14ac:dyDescent="0.4">
      <c r="A13" s="64"/>
      <c r="B13" s="61"/>
      <c r="C13" s="60"/>
      <c r="D13" s="59"/>
      <c r="E13" s="59"/>
      <c r="F13" s="58"/>
      <c r="G13" s="57"/>
      <c r="H13" s="57"/>
      <c r="J13" s="57"/>
      <c r="K13" s="55"/>
      <c r="L13" s="55"/>
      <c r="M13" s="32"/>
      <c r="N13" s="10"/>
      <c r="O13" s="54"/>
      <c r="P13" s="54"/>
      <c r="Q13" s="54"/>
      <c r="R13" s="54"/>
      <c r="S13" s="46"/>
      <c r="T13" s="46"/>
      <c r="U13" s="46"/>
      <c r="V13" s="53"/>
      <c r="W13" s="54"/>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30" customHeight="1" thickBot="1" x14ac:dyDescent="0.45">
      <c r="A14" s="64"/>
      <c r="B14" s="61"/>
      <c r="C14" s="60"/>
      <c r="D14" s="59"/>
      <c r="E14" s="59"/>
      <c r="F14" s="58"/>
      <c r="G14" s="57"/>
      <c r="H14" s="57"/>
      <c r="J14" s="57"/>
      <c r="K14" s="55"/>
      <c r="L14" s="55"/>
      <c r="M14" s="32"/>
      <c r="N14" s="10"/>
      <c r="O14" s="54"/>
      <c r="P14" s="54"/>
      <c r="Q14" s="54"/>
      <c r="R14" s="54"/>
      <c r="S14" s="46"/>
      <c r="T14" s="46"/>
      <c r="U14" s="46"/>
      <c r="V14" s="53"/>
      <c r="W14" s="54"/>
      <c r="X14" s="54"/>
      <c r="Y14" s="54"/>
      <c r="Z14" s="54"/>
      <c r="AA14" s="54"/>
      <c r="AB14" s="46"/>
      <c r="AC14" s="46"/>
      <c r="AD14" s="46"/>
      <c r="AE14" s="53"/>
      <c r="AF14" s="44"/>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ht="48" customHeight="1" thickBot="1" x14ac:dyDescent="0.7">
      <c r="A15" s="63"/>
      <c r="B15" s="63"/>
      <c r="C15" s="52" t="s">
        <v>28</v>
      </c>
      <c r="D15" s="51"/>
      <c r="E15" s="50"/>
      <c r="F15" s="49"/>
      <c r="G15" s="493"/>
      <c r="H15" s="493"/>
      <c r="I15" s="493"/>
      <c r="J15" s="493"/>
      <c r="K15" s="494" t="s">
        <v>12</v>
      </c>
      <c r="L15" s="494" t="s">
        <v>11</v>
      </c>
      <c r="M15" s="21"/>
      <c r="N15" s="9"/>
      <c r="O15" s="10"/>
      <c r="P15" s="10"/>
      <c r="Q15" s="10"/>
      <c r="R15" s="10"/>
      <c r="S15" s="10"/>
      <c r="T15" s="10"/>
      <c r="U15" s="10"/>
      <c r="V15" s="10"/>
      <c r="W15" s="10"/>
      <c r="X15" s="10"/>
      <c r="Y15" s="10"/>
      <c r="Z15" s="10"/>
      <c r="AA15" s="10"/>
      <c r="AB15" s="10"/>
      <c r="AC15" s="10"/>
      <c r="AD15" s="10"/>
      <c r="AE15" s="10"/>
      <c r="AF15" s="10"/>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row>
    <row r="16" spans="1:255" s="41" customFormat="1" ht="40.5" customHeight="1" x14ac:dyDescent="0.45">
      <c r="A16" s="63"/>
      <c r="B16" s="63"/>
      <c r="C16" s="47" t="s">
        <v>10</v>
      </c>
      <c r="D16" s="47" t="s">
        <v>9</v>
      </c>
      <c r="E16" s="48" t="s">
        <v>8</v>
      </c>
      <c r="F16" s="47" t="s">
        <v>7</v>
      </c>
      <c r="G16" s="493"/>
      <c r="H16" s="493"/>
      <c r="I16" s="493"/>
      <c r="J16" s="493"/>
      <c r="K16" s="494"/>
      <c r="L16" s="494"/>
      <c r="M16" s="21"/>
      <c r="N16" s="42"/>
      <c r="O16" s="44" t="s">
        <v>10</v>
      </c>
      <c r="P16" s="44" t="s">
        <v>9</v>
      </c>
      <c r="Q16" s="44" t="s">
        <v>8</v>
      </c>
      <c r="R16" s="44" t="s">
        <v>7</v>
      </c>
      <c r="S16" s="46"/>
      <c r="T16" s="45"/>
      <c r="U16" s="45"/>
      <c r="V16" s="45"/>
      <c r="W16" s="45"/>
      <c r="X16" s="44" t="s">
        <v>10</v>
      </c>
      <c r="Y16" s="44" t="s">
        <v>9</v>
      </c>
      <c r="Z16" s="44" t="s">
        <v>8</v>
      </c>
      <c r="AA16" s="44" t="s">
        <v>7</v>
      </c>
      <c r="AB16" s="44"/>
      <c r="AC16" s="44"/>
      <c r="AD16" s="44"/>
      <c r="AE16" s="44"/>
      <c r="AF16" s="43" t="s">
        <v>6</v>
      </c>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row>
    <row r="17" spans="1:255" ht="72.95" customHeight="1" x14ac:dyDescent="0.4">
      <c r="A17" s="40">
        <v>5</v>
      </c>
      <c r="B17" s="39">
        <v>1</v>
      </c>
      <c r="C17" s="38"/>
      <c r="D17" s="37" t="str">
        <f>UPPER(IF($A17="","",VLOOKUP($A17,'[3]m round robin žrebna lista'!$A$7:$R$128,3)))</f>
        <v>MIHATOVIĆ J.</v>
      </c>
      <c r="E17" s="37" t="str">
        <f>PROPER(IF($A17="","",VLOOKUP($A17,'[3]m round robin žrebna lista'!$A$7:$R$128,4)))</f>
        <v>Enej</v>
      </c>
      <c r="F17" s="36" t="str">
        <f>UPPER(IF($A17="","",VLOOKUP($A17,'[3]m round robin žrebna lista'!$A$7:$R$128,5)))</f>
        <v>BO-BI</v>
      </c>
      <c r="G17" s="34"/>
      <c r="H17" s="35" t="s">
        <v>166</v>
      </c>
      <c r="I17" s="35" t="s">
        <v>150</v>
      </c>
      <c r="J17" s="35" t="s">
        <v>172</v>
      </c>
      <c r="K17" s="33">
        <v>2</v>
      </c>
      <c r="L17" s="33" t="s">
        <v>154</v>
      </c>
      <c r="M17" s="32">
        <f>IF($A17="","",VLOOKUP($A17,'[3]m round robin žrebna lista'!$A$7:$R$128,14))</f>
        <v>0</v>
      </c>
      <c r="N17" s="10"/>
      <c r="O17" s="31" t="str">
        <f>UPPER(IF($A17="","",VLOOKUP($A17,'[3]m round robin žrebna lista'!$A$7:$R$128,2)))</f>
        <v/>
      </c>
      <c r="P17" s="31" t="str">
        <f>UPPER(IF($A17="","",VLOOKUP($A17,'[3]m round robin žrebna lista'!$A$7:$R$128,3)))</f>
        <v>MIHATOVIĆ J.</v>
      </c>
      <c r="Q17" s="31" t="str">
        <f>PROPER(IF($A17="","",VLOOKUP($A17,'[3]m round robin žrebna lista'!$A$7:$R$128,4)))</f>
        <v>Enej</v>
      </c>
      <c r="R17" s="31" t="str">
        <f>UPPER(IF($A17="","",VLOOKUP($A17,'[3]m round robin žrebna lista'!$A$7:$R$128,5)))</f>
        <v>BO-BI</v>
      </c>
      <c r="S17" s="29"/>
      <c r="T17" s="30"/>
      <c r="U17" s="30"/>
      <c r="V17" s="30"/>
      <c r="W17" s="10"/>
      <c r="X17" s="31" t="str">
        <f>UPPER(IF($A17="","",VLOOKUP($A17,'[3]m round robin žrebna lista'!$A$7:$R$128,2)))</f>
        <v/>
      </c>
      <c r="Y17" s="31" t="str">
        <f>UPPER(IF($A17="","",VLOOKUP($A17,'[3]m round robin žrebna lista'!$A$7:$R$128,3)))</f>
        <v>MIHATOVIĆ J.</v>
      </c>
      <c r="Z17" s="31" t="str">
        <f>PROPER(IF($A17="","",VLOOKUP($A17,'[3]m round robin žrebna lista'!$A$7:$R$128,4)))</f>
        <v>Enej</v>
      </c>
      <c r="AA17" s="31" t="str">
        <f>UPPER(IF($A17="","",VLOOKUP($A17,'[3]m round robin žrebna lista'!$A$7:$R$128,5)))</f>
        <v>BO-BI</v>
      </c>
      <c r="AB17" s="29"/>
      <c r="AC17" s="30" t="str">
        <f>IF(T17="","",IF(T17="1bb","1bb",IF(T17="2bb","2bb",IF(T17=1,$M18,0))))</f>
        <v/>
      </c>
      <c r="AD17" s="30" t="str">
        <f>IF(U17="","",IF(U17="1bb","1bb",IF(U17="3bb","3bb",IF(U17=1,$M19,0))))</f>
        <v/>
      </c>
      <c r="AE17" s="30" t="str">
        <f>IF(V17="","",IF(V17="1bb","1bb",IF(V17="4bb","4bb",IF(V17=1,$M20,0))))</f>
        <v/>
      </c>
      <c r="AF17" s="28">
        <f>SUM(AC17:AE17)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72.95" customHeight="1" x14ac:dyDescent="0.4">
      <c r="A18" s="40">
        <v>9</v>
      </c>
      <c r="B18" s="39">
        <v>2</v>
      </c>
      <c r="C18" s="38" t="str">
        <f>UPPER(IF($A18="","",VLOOKUP($A18,'[3]m round robin žrebna lista'!$A$7:$R$128,2)))</f>
        <v/>
      </c>
      <c r="D18" s="37" t="str">
        <f>UPPER(IF($A18="","",VLOOKUP($A18,'[3]m round robin žrebna lista'!$A$7:$R$128,3)))</f>
        <v>GOLAVŠEK</v>
      </c>
      <c r="E18" s="37" t="str">
        <f>PROPER(IF($A18="","",VLOOKUP($A18,'[3]m round robin žrebna lista'!$A$7:$R$128,4)))</f>
        <v>Tristan</v>
      </c>
      <c r="F18" s="36" t="str">
        <f>UPPER(IF($A18="","",VLOOKUP($A18,'[3]m round robin žrebna lista'!$A$7:$R$128,5)))</f>
        <v>CTA</v>
      </c>
      <c r="G18" s="35" t="s">
        <v>165</v>
      </c>
      <c r="H18" s="34"/>
      <c r="I18" s="35" t="s">
        <v>144</v>
      </c>
      <c r="J18" s="35" t="s">
        <v>168</v>
      </c>
      <c r="K18" s="33">
        <v>2</v>
      </c>
      <c r="L18" s="33" t="s">
        <v>151</v>
      </c>
      <c r="M18" s="32">
        <f>IF($A18="","",VLOOKUP($A18,'[3]m round robin žrebna lista'!$A$7:$R$128,14))</f>
        <v>0</v>
      </c>
      <c r="N18" s="10"/>
      <c r="O18" s="31" t="str">
        <f>UPPER(IF($A18="","",VLOOKUP($A18,'[3]m round robin žrebna lista'!$A$7:$R$128,2)))</f>
        <v/>
      </c>
      <c r="P18" s="31" t="str">
        <f>UPPER(IF($A18="","",VLOOKUP($A18,'[3]m round robin žrebna lista'!$A$7:$R$128,3)))</f>
        <v>GOLAVŠEK</v>
      </c>
      <c r="Q18" s="31" t="str">
        <f>PROPER(IF($A18="","",VLOOKUP($A18,'[3]m round robin žrebna lista'!$A$7:$R$128,4)))</f>
        <v>Tristan</v>
      </c>
      <c r="R18" s="31" t="str">
        <f>UPPER(IF($A18="","",VLOOKUP($A18,'[3]m round robin žrebna lista'!$A$7:$R$128,5)))</f>
        <v>CTA</v>
      </c>
      <c r="S18" s="30"/>
      <c r="T18" s="29"/>
      <c r="U18" s="30"/>
      <c r="V18" s="30"/>
      <c r="W18" s="10"/>
      <c r="X18" s="31" t="str">
        <f>UPPER(IF($A18="","",VLOOKUP($A18,'[3]m round robin žrebna lista'!$A$7:$R$128,2)))</f>
        <v/>
      </c>
      <c r="Y18" s="31" t="str">
        <f>UPPER(IF($A18="","",VLOOKUP($A18,'[3]m round robin žrebna lista'!$A$7:$R$128,3)))</f>
        <v>GOLAVŠEK</v>
      </c>
      <c r="Z18" s="31" t="str">
        <f>PROPER(IF($A18="","",VLOOKUP($A18,'[3]m round robin žrebna lista'!$A$7:$R$128,4)))</f>
        <v>Tristan</v>
      </c>
      <c r="AA18" s="31" t="str">
        <f>UPPER(IF($A18="","",VLOOKUP($A18,'[3]m round robin žrebna lista'!$A$7:$R$128,5)))</f>
        <v>CTA</v>
      </c>
      <c r="AB18" s="30" t="str">
        <f>IF(S18="","",IF(S18="1bb","1bb",IF(S18="2bb","2bb",IF(S18=1,0,M17))))</f>
        <v/>
      </c>
      <c r="AC18" s="29"/>
      <c r="AD18" s="30" t="str">
        <f>IF(U18="","",IF(U18="2bb","2bb",IF(U18="3bb","3bb",IF(U18=2,M19,0))))</f>
        <v/>
      </c>
      <c r="AE18" s="30" t="str">
        <f>IF(V18="","",IF(V18="2bb","2bb",IF(V18="4bb","4bb",IF(V18=2,M20,0))))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72.95" customHeight="1" x14ac:dyDescent="0.4">
      <c r="A19" s="40">
        <v>10</v>
      </c>
      <c r="B19" s="39">
        <v>3</v>
      </c>
      <c r="C19" s="38" t="str">
        <f>UPPER(IF($A19="","",VLOOKUP($A19,'[3]m round robin žrebna lista'!$A$7:$R$128,2)))</f>
        <v/>
      </c>
      <c r="D19" s="37" t="str">
        <f>UPPER(IF($A19="","",VLOOKUP($A19,'[3]m round robin žrebna lista'!$A$7:$R$128,3)))</f>
        <v>HOČEVAR</v>
      </c>
      <c r="E19" s="37" t="str">
        <f>PROPER(IF($A19="","",VLOOKUP($A19,'[3]m round robin žrebna lista'!$A$7:$R$128,4)))</f>
        <v>Aleksei</v>
      </c>
      <c r="F19" s="36" t="str">
        <f>UPPER(IF($A19="","",VLOOKUP($A19,'[3]m round robin žrebna lista'!$A$7:$R$128,5)))</f>
        <v>OL-LJ</v>
      </c>
      <c r="G19" s="35" t="s">
        <v>148</v>
      </c>
      <c r="H19" s="35" t="s">
        <v>149</v>
      </c>
      <c r="I19" s="34"/>
      <c r="J19" s="35" t="s">
        <v>144</v>
      </c>
      <c r="K19" s="33">
        <v>1</v>
      </c>
      <c r="L19" s="33" t="s">
        <v>153</v>
      </c>
      <c r="M19" s="32">
        <f>IF($A19="","",VLOOKUP($A19,'[3]m round robin žrebna lista'!$A$7:$R$128,14))</f>
        <v>0</v>
      </c>
      <c r="N19" s="10"/>
      <c r="O19" s="31" t="str">
        <f>UPPER(IF($A19="","",VLOOKUP($A19,'[3]m round robin žrebna lista'!$A$7:$R$128,2)))</f>
        <v/>
      </c>
      <c r="P19" s="31" t="str">
        <f>UPPER(IF($A19="","",VLOOKUP($A19,'[3]m round robin žrebna lista'!$A$7:$R$128,3)))</f>
        <v>HOČEVAR</v>
      </c>
      <c r="Q19" s="31" t="str">
        <f>PROPER(IF($A19="","",VLOOKUP($A19,'[3]m round robin žrebna lista'!$A$7:$R$128,4)))</f>
        <v>Aleksei</v>
      </c>
      <c r="R19" s="31" t="str">
        <f>UPPER(IF($A19="","",VLOOKUP($A19,'[3]m round robin žrebna lista'!$A$7:$R$128,5)))</f>
        <v>OL-LJ</v>
      </c>
      <c r="S19" s="30"/>
      <c r="T19" s="30"/>
      <c r="U19" s="29"/>
      <c r="V19" s="30"/>
      <c r="W19" s="10"/>
      <c r="X19" s="31" t="str">
        <f>UPPER(IF($A19="","",VLOOKUP($A19,'[3]m round robin žrebna lista'!$A$7:$R$128,2)))</f>
        <v/>
      </c>
      <c r="Y19" s="31" t="str">
        <f>UPPER(IF($A19="","",VLOOKUP($A19,'[3]m round robin žrebna lista'!$A$7:$R$128,3)))</f>
        <v>HOČEVAR</v>
      </c>
      <c r="Z19" s="31" t="str">
        <f>PROPER(IF($A19="","",VLOOKUP($A19,'[3]m round robin žrebna lista'!$A$7:$R$128,4)))</f>
        <v>Aleksei</v>
      </c>
      <c r="AA19" s="31" t="str">
        <f>UPPER(IF($A19="","",VLOOKUP($A19,'[3]m round robin žrebna lista'!$A$7:$R$128,5)))</f>
        <v>OL-LJ</v>
      </c>
      <c r="AB19" s="30" t="str">
        <f>IF(S19="","",IF(S19="1bb","1bb",IF(S19="3bb","3bb",IF(S19=1,0,M17))))</f>
        <v/>
      </c>
      <c r="AC19" s="30" t="str">
        <f>IF(T19="","",IF(T19="2bb","2bb",IF(T19="3bb","3bb",IF(T19=2,0,M18))))</f>
        <v/>
      </c>
      <c r="AD19" s="29"/>
      <c r="AE19" s="30" t="str">
        <f>IF(V19="","",IF(V19="3bb","3bb",IF(V19="4bb","4bb",IF(V19=3,M20,0))))</f>
        <v/>
      </c>
      <c r="AF19" s="28">
        <f>SUM(AB19:AE19)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72.95" customHeight="1" x14ac:dyDescent="0.4">
      <c r="A20" s="40"/>
      <c r="B20" s="39">
        <v>4</v>
      </c>
      <c r="C20" s="38" t="str">
        <f>UPPER(IF($A20="","",VLOOKUP($A20,'[3]m round robin žrebna lista'!$A$7:$R$128,2)))</f>
        <v/>
      </c>
      <c r="D20" s="37" t="s">
        <v>243</v>
      </c>
      <c r="E20" s="37" t="s">
        <v>244</v>
      </c>
      <c r="F20" s="36" t="s">
        <v>245</v>
      </c>
      <c r="G20" s="35" t="s">
        <v>174</v>
      </c>
      <c r="H20" s="35" t="s">
        <v>167</v>
      </c>
      <c r="I20" s="35" t="s">
        <v>149</v>
      </c>
      <c r="J20" s="34"/>
      <c r="K20" s="33">
        <v>1</v>
      </c>
      <c r="L20" s="33" t="s">
        <v>152</v>
      </c>
      <c r="M20" s="32" t="str">
        <f>IF($A20="","",VLOOKUP($A20,'[3]m round robin žrebna lista'!$A$7:$R$128,14))</f>
        <v/>
      </c>
      <c r="N20" s="10"/>
      <c r="O20" s="31" t="str">
        <f>UPPER(IF($A20="","",VLOOKUP($A20,'[3]m round robin žrebna lista'!$A$7:$R$128,2)))</f>
        <v/>
      </c>
      <c r="P20" s="31" t="str">
        <f>UPPER(IF($A20="","",VLOOKUP($A20,'[3]m round robin žrebna lista'!$A$7:$R$128,3)))</f>
        <v/>
      </c>
      <c r="Q20" s="31" t="str">
        <f>PROPER(IF($A20="","",VLOOKUP($A20,'[3]m round robin žrebna lista'!$A$7:$R$128,4)))</f>
        <v/>
      </c>
      <c r="R20" s="31" t="str">
        <f>UPPER(IF($A20="","",VLOOKUP($A20,'[3]m round robin žrebna lista'!$A$7:$R$128,5)))</f>
        <v/>
      </c>
      <c r="S20" s="30"/>
      <c r="T20" s="30"/>
      <c r="U20" s="30"/>
      <c r="V20" s="29"/>
      <c r="W20" s="10"/>
      <c r="X20" s="31" t="str">
        <f>UPPER(IF($A20="","",VLOOKUP($A20,'[3]m round robin žrebna lista'!$A$7:$R$128,2)))</f>
        <v/>
      </c>
      <c r="Y20" s="31" t="str">
        <f>UPPER(IF($A20="","",VLOOKUP($A20,'[3]m round robin žrebna lista'!$A$7:$R$128,3)))</f>
        <v/>
      </c>
      <c r="Z20" s="31" t="str">
        <f>PROPER(IF($A20="","",VLOOKUP($A20,'[3]m round robin žrebna lista'!$A$7:$R$128,4)))</f>
        <v/>
      </c>
      <c r="AA20" s="31" t="str">
        <f>UPPER(IF($A20="","",VLOOKUP($A20,'[3]m round robin žrebna lista'!$A$7:$R$128,5)))</f>
        <v/>
      </c>
      <c r="AB20" s="30" t="str">
        <f>IF(S20="","",IF(S20="1bb","1bb",IF(S20="4bb","4bb",IF(S20=1,0,M17))))</f>
        <v/>
      </c>
      <c r="AC20" s="30" t="str">
        <f>IF(T20="","",IF(T20="2bb","2bb",IF(T20="4bb","4bb",IF(T20=2,0,M18))))</f>
        <v/>
      </c>
      <c r="AD20" s="30" t="str">
        <f>IF(U20="","",IF(U20="3bb","3bb",IF(U20="4bb","4bb",IF(U20=3,0,M19))))</f>
        <v/>
      </c>
      <c r="AE20" s="29"/>
      <c r="AF20" s="28">
        <f>SUM(AB20:AD20)</f>
        <v>0</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27.75" customHeight="1" thickBot="1" x14ac:dyDescent="0.45">
      <c r="A21" s="62"/>
      <c r="B21" s="61"/>
      <c r="C21" s="60"/>
      <c r="D21" s="59"/>
      <c r="E21" s="59"/>
      <c r="F21" s="58"/>
      <c r="G21" s="57"/>
      <c r="H21" s="57"/>
      <c r="I21" s="57"/>
      <c r="J21" s="57"/>
      <c r="K21" s="55"/>
      <c r="L21" s="55"/>
      <c r="M21" s="32"/>
      <c r="N21" s="10"/>
      <c r="O21" s="54"/>
      <c r="P21" s="54"/>
      <c r="Q21" s="54"/>
      <c r="R21" s="54"/>
      <c r="S21" s="46"/>
      <c r="T21" s="46"/>
      <c r="U21" s="46"/>
      <c r="V21" s="53"/>
      <c r="W21" s="10"/>
      <c r="X21" s="54"/>
      <c r="Y21" s="54"/>
      <c r="Z21" s="54"/>
      <c r="AA21" s="54"/>
      <c r="AB21" s="46"/>
      <c r="AC21" s="46"/>
      <c r="AD21" s="46"/>
      <c r="AE21" s="53"/>
      <c r="AF21" s="44"/>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ht="46.5" customHeight="1" thickBot="1" x14ac:dyDescent="0.7">
      <c r="A22" s="493"/>
      <c r="B22" s="493"/>
      <c r="C22" s="52" t="s">
        <v>29</v>
      </c>
      <c r="D22" s="51"/>
      <c r="E22" s="50"/>
      <c r="F22" s="49"/>
      <c r="G22" s="493"/>
      <c r="H22" s="493"/>
      <c r="I22" s="493"/>
      <c r="J22" s="493"/>
      <c r="K22" s="494" t="s">
        <v>12</v>
      </c>
      <c r="L22" s="494" t="s">
        <v>11</v>
      </c>
      <c r="M22" s="21"/>
      <c r="N22" s="9"/>
      <c r="O22" s="10"/>
      <c r="P22" s="10"/>
      <c r="Q22" s="10"/>
      <c r="R22" s="10"/>
      <c r="S22" s="10"/>
      <c r="T22" s="10"/>
      <c r="U22" s="10"/>
      <c r="V22" s="10"/>
      <c r="W22" s="10"/>
      <c r="X22" s="10"/>
      <c r="Y22" s="10"/>
      <c r="Z22" s="10"/>
      <c r="AA22" s="10"/>
      <c r="AB22" s="10"/>
      <c r="AC22" s="10"/>
      <c r="AD22" s="10"/>
      <c r="AE22" s="10"/>
      <c r="AF22" s="10"/>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s="41" customFormat="1" ht="40.5" customHeight="1" x14ac:dyDescent="0.45">
      <c r="A23" s="493"/>
      <c r="B23" s="493"/>
      <c r="C23" s="47" t="s">
        <v>10</v>
      </c>
      <c r="D23" s="47" t="s">
        <v>9</v>
      </c>
      <c r="E23" s="48" t="s">
        <v>8</v>
      </c>
      <c r="F23" s="47" t="s">
        <v>7</v>
      </c>
      <c r="G23" s="493"/>
      <c r="H23" s="493"/>
      <c r="I23" s="493"/>
      <c r="J23" s="493"/>
      <c r="K23" s="494"/>
      <c r="L23" s="494"/>
      <c r="M23" s="21"/>
      <c r="N23" s="42"/>
      <c r="O23" s="44" t="s">
        <v>10</v>
      </c>
      <c r="P23" s="44" t="s">
        <v>9</v>
      </c>
      <c r="Q23" s="44" t="s">
        <v>8</v>
      </c>
      <c r="R23" s="44" t="s">
        <v>7</v>
      </c>
      <c r="S23" s="46"/>
      <c r="T23" s="45"/>
      <c r="U23" s="45"/>
      <c r="V23" s="45"/>
      <c r="W23" s="45"/>
      <c r="X23" s="44" t="s">
        <v>10</v>
      </c>
      <c r="Y23" s="44" t="s">
        <v>9</v>
      </c>
      <c r="Z23" s="44" t="s">
        <v>8</v>
      </c>
      <c r="AA23" s="44" t="s">
        <v>7</v>
      </c>
      <c r="AB23" s="44"/>
      <c r="AC23" s="44"/>
      <c r="AD23" s="44"/>
      <c r="AE23" s="44"/>
      <c r="AF23" s="43" t="s">
        <v>6</v>
      </c>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row>
    <row r="24" spans="1:255" ht="72.95" customHeight="1" x14ac:dyDescent="0.4">
      <c r="A24" s="40">
        <v>6</v>
      </c>
      <c r="B24" s="39">
        <v>1</v>
      </c>
      <c r="C24" s="38" t="s">
        <v>177</v>
      </c>
      <c r="D24" s="37" t="str">
        <f>UPPER(IF($A24="","",VLOOKUP($A24,'[3]m round robin žrebna lista'!$A$7:$R$128,3)))</f>
        <v>CIOACA</v>
      </c>
      <c r="E24" s="37" t="str">
        <f>PROPER(IF($A24="","",VLOOKUP($A24,'[3]m round robin žrebna lista'!$A$7:$R$128,4)))</f>
        <v>Tudor</v>
      </c>
      <c r="F24" s="36" t="str">
        <f>UPPER(IF($A24="","",VLOOKUP($A24,'[3]m round robin žrebna lista'!$A$7:$R$128,5)))</f>
        <v>MAJA</v>
      </c>
      <c r="G24" s="34"/>
      <c r="H24" s="35"/>
      <c r="I24" s="35"/>
      <c r="J24" s="35"/>
      <c r="K24" s="33"/>
      <c r="L24" s="33"/>
      <c r="M24" s="32">
        <f>IF($A24="","",VLOOKUP($A24,'[3]m round robin žrebna lista'!$A$7:$R$128,14))</f>
        <v>0</v>
      </c>
      <c r="N24" s="10"/>
      <c r="O24" s="31" t="str">
        <f>UPPER(IF($A24="","",VLOOKUP($A24,'[3]m round robin žrebna lista'!$A$7:$R$128,2)))</f>
        <v/>
      </c>
      <c r="P24" s="31" t="str">
        <f>UPPER(IF($A24="","",VLOOKUP($A24,'[3]m round robin žrebna lista'!$A$7:$R$128,3)))</f>
        <v>CIOACA</v>
      </c>
      <c r="Q24" s="31" t="str">
        <f>PROPER(IF($A24="","",VLOOKUP($A24,'[3]m round robin žrebna lista'!$A$7:$R$128,4)))</f>
        <v>Tudor</v>
      </c>
      <c r="R24" s="31" t="str">
        <f>UPPER(IF($A24="","",VLOOKUP($A24,'[3]m round robin žrebna lista'!$A$7:$R$128,5)))</f>
        <v>MAJA</v>
      </c>
      <c r="S24" s="29"/>
      <c r="T24" s="30"/>
      <c r="U24" s="30"/>
      <c r="V24" s="30"/>
      <c r="W24" s="10"/>
      <c r="X24" s="31" t="str">
        <f>UPPER(IF($A24="","",VLOOKUP($A24,'[3]m round robin žrebna lista'!$A$7:$R$128,2)))</f>
        <v/>
      </c>
      <c r="Y24" s="31" t="str">
        <f>UPPER(IF($A24="","",VLOOKUP($A24,'[3]m round robin žrebna lista'!$A$7:$R$128,3)))</f>
        <v>CIOACA</v>
      </c>
      <c r="Z24" s="31" t="str">
        <f>PROPER(IF($A24="","",VLOOKUP($A24,'[3]m round robin žrebna lista'!$A$7:$R$128,4)))</f>
        <v>Tudor</v>
      </c>
      <c r="AA24" s="31" t="str">
        <f>UPPER(IF($A24="","",VLOOKUP($A24,'[3]m round robin žrebna lista'!$A$7:$R$128,5)))</f>
        <v>MAJA</v>
      </c>
      <c r="AB24" s="29"/>
      <c r="AC24" s="30" t="str">
        <f>IF(T24="","",IF(T24="1bb","1bb",IF(T24="2bb","2bb",IF(T24=1,$M25,0))))</f>
        <v/>
      </c>
      <c r="AD24" s="30" t="str">
        <f>IF(U24="","",IF(U24="1bb","1bb",IF(U24="3bb","3bb",IF(U24=1,$M26,0))))</f>
        <v/>
      </c>
      <c r="AE24" s="30" t="str">
        <f>IF(V24="","",IF(V24="1bb","1bb",IF(V24="4bb","4bb",IF(V24=1,$M27,0))))</f>
        <v/>
      </c>
      <c r="AF24" s="28">
        <f>SUM(AC24:AE24)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72.95" customHeight="1" x14ac:dyDescent="0.4">
      <c r="A25" s="40">
        <v>8</v>
      </c>
      <c r="B25" s="39">
        <v>2</v>
      </c>
      <c r="C25" s="38" t="str">
        <f>UPPER(IF($A25="","",VLOOKUP($A25,'[3]m round robin žrebna lista'!$A$7:$R$128,2)))</f>
        <v/>
      </c>
      <c r="D25" s="37" t="str">
        <f>UPPER(IF($A25="","",VLOOKUP($A25,'[3]m round robin žrebna lista'!$A$7:$R$128,3)))</f>
        <v>DOBRILA</v>
      </c>
      <c r="E25" s="37" t="str">
        <f>PROPER(IF($A25="","",VLOOKUP($A25,'[3]m round robin žrebna lista'!$A$7:$R$128,4)))</f>
        <v>Žiga</v>
      </c>
      <c r="F25" s="36" t="str">
        <f>UPPER(IF($A25="","",VLOOKUP($A25,'[3]m round robin žrebna lista'!$A$7:$R$128,5)))</f>
        <v>BO-BI</v>
      </c>
      <c r="G25" s="35"/>
      <c r="H25" s="34"/>
      <c r="I25" s="35"/>
      <c r="J25" s="35"/>
      <c r="K25" s="33"/>
      <c r="L25" s="33"/>
      <c r="M25" s="32">
        <f>IF($A25="","",VLOOKUP($A25,'[3]m round robin žrebna lista'!$A$7:$R$128,14))</f>
        <v>0</v>
      </c>
      <c r="N25" s="10"/>
      <c r="O25" s="31" t="str">
        <f>UPPER(IF($A25="","",VLOOKUP($A25,'[3]m round robin žrebna lista'!$A$7:$R$128,2)))</f>
        <v/>
      </c>
      <c r="P25" s="31" t="str">
        <f>UPPER(IF($A25="","",VLOOKUP($A25,'[3]m round robin žrebna lista'!$A$7:$R$128,3)))</f>
        <v>DOBRILA</v>
      </c>
      <c r="Q25" s="31" t="str">
        <f>PROPER(IF($A25="","",VLOOKUP($A25,'[3]m round robin žrebna lista'!$A$7:$R$128,4)))</f>
        <v>Žiga</v>
      </c>
      <c r="R25" s="31" t="str">
        <f>UPPER(IF($A25="","",VLOOKUP($A25,'[3]m round robin žrebna lista'!$A$7:$R$128,5)))</f>
        <v>BO-BI</v>
      </c>
      <c r="S25" s="30"/>
      <c r="T25" s="29"/>
      <c r="U25" s="30"/>
      <c r="V25" s="30"/>
      <c r="W25" s="10"/>
      <c r="X25" s="31" t="str">
        <f>UPPER(IF($A25="","",VLOOKUP($A25,'[3]m round robin žrebna lista'!$A$7:$R$128,2)))</f>
        <v/>
      </c>
      <c r="Y25" s="31" t="str">
        <f>UPPER(IF($A25="","",VLOOKUP($A25,'[3]m round robin žrebna lista'!$A$7:$R$128,3)))</f>
        <v>DOBRILA</v>
      </c>
      <c r="Z25" s="31" t="str">
        <f>PROPER(IF($A25="","",VLOOKUP($A25,'[3]m round robin žrebna lista'!$A$7:$R$128,4)))</f>
        <v>Žiga</v>
      </c>
      <c r="AA25" s="31" t="str">
        <f>UPPER(IF($A25="","",VLOOKUP($A25,'[3]m round robin žrebna lista'!$A$7:$R$128,5)))</f>
        <v>BO-BI</v>
      </c>
      <c r="AB25" s="30" t="str">
        <f>IF(S25="","",IF(S25="1bb","1bb",IF(S25="2bb","2bb",IF(S25=1,0,M24))))</f>
        <v/>
      </c>
      <c r="AC25" s="29"/>
      <c r="AD25" s="30" t="str">
        <f>IF(U25="","",IF(U25="2bb","2bb",IF(U25="3bb","3bb",IF(U25=2,M26,0))))</f>
        <v/>
      </c>
      <c r="AE25" s="30" t="str">
        <f>IF(V25="","",IF(V25="2bb","2bb",IF(V25="4bb","4bb",IF(V25=2,M27,0))))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72.95" customHeight="1" x14ac:dyDescent="0.4">
      <c r="A26" s="40">
        <v>16</v>
      </c>
      <c r="B26" s="39">
        <v>3</v>
      </c>
      <c r="C26" s="38" t="s">
        <v>177</v>
      </c>
      <c r="D26" s="37" t="str">
        <f>UPPER(IF($A26="","",VLOOKUP($A26,'[3]m round robin žrebna lista'!$A$7:$R$128,3)))</f>
        <v>ROBIDA</v>
      </c>
      <c r="E26" s="37" t="str">
        <f>PROPER(IF($A26="","",VLOOKUP($A26,'[3]m round robin žrebna lista'!$A$7:$R$128,4)))</f>
        <v>Jan Ž.</v>
      </c>
      <c r="F26" s="36" t="str">
        <f>UPPER(IF($A26="","",VLOOKUP($A26,'[3]m round robin žrebna lista'!$A$7:$R$128,5)))</f>
        <v>TKNET</v>
      </c>
      <c r="G26" s="35"/>
      <c r="H26" s="35"/>
      <c r="I26" s="34"/>
      <c r="J26" s="35"/>
      <c r="K26" s="33"/>
      <c r="L26" s="33"/>
      <c r="M26" s="32">
        <f>IF($A26="","",VLOOKUP($A26,'[3]m round robin žrebna lista'!$A$7:$R$128,14))</f>
        <v>0</v>
      </c>
      <c r="N26" s="10"/>
      <c r="O26" s="31" t="str">
        <f>UPPER(IF($A26="","",VLOOKUP($A26,'[3]m round robin žrebna lista'!$A$7:$R$128,2)))</f>
        <v/>
      </c>
      <c r="P26" s="31" t="str">
        <f>UPPER(IF($A26="","",VLOOKUP($A26,'[3]m round robin žrebna lista'!$A$7:$R$128,3)))</f>
        <v>ROBIDA</v>
      </c>
      <c r="Q26" s="31" t="str">
        <f>PROPER(IF($A26="","",VLOOKUP($A26,'[3]m round robin žrebna lista'!$A$7:$R$128,4)))</f>
        <v>Jan Ž.</v>
      </c>
      <c r="R26" s="31" t="str">
        <f>UPPER(IF($A26="","",VLOOKUP($A26,'[3]m round robin žrebna lista'!$A$7:$R$128,5)))</f>
        <v>TKNET</v>
      </c>
      <c r="S26" s="30"/>
      <c r="T26" s="30"/>
      <c r="U26" s="29"/>
      <c r="V26" s="30"/>
      <c r="W26" s="10"/>
      <c r="X26" s="31" t="str">
        <f>UPPER(IF($A26="","",VLOOKUP($A26,'[3]m round robin žrebna lista'!$A$7:$R$128,2)))</f>
        <v/>
      </c>
      <c r="Y26" s="31" t="str">
        <f>UPPER(IF($A26="","",VLOOKUP($A26,'[3]m round robin žrebna lista'!$A$7:$R$128,3)))</f>
        <v>ROBIDA</v>
      </c>
      <c r="Z26" s="31" t="str">
        <f>PROPER(IF($A26="","",VLOOKUP($A26,'[3]m round robin žrebna lista'!$A$7:$R$128,4)))</f>
        <v>Jan Ž.</v>
      </c>
      <c r="AA26" s="31" t="str">
        <f>UPPER(IF($A26="","",VLOOKUP($A26,'[3]m round robin žrebna lista'!$A$7:$R$128,5)))</f>
        <v>TKNET</v>
      </c>
      <c r="AB26" s="30" t="str">
        <f>IF(S26="","",IF(S26="1bb","1bb",IF(S26="3bb","3bb",IF(S26=1,0,M24))))</f>
        <v/>
      </c>
      <c r="AC26" s="30" t="str">
        <f>IF(T26="","",IF(T26="2bb","2bb",IF(T26="3bb","3bb",IF(T26=2,0,M25))))</f>
        <v/>
      </c>
      <c r="AD26" s="29"/>
      <c r="AE26" s="30" t="str">
        <f>IF(V26="","",IF(V26="3bb","3bb",IF(V26="4bb","4bb",IF(V26=3,M27,0))))</f>
        <v/>
      </c>
      <c r="AF26" s="28">
        <f>SUM(AB26:AE26)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2.95" customHeight="1" x14ac:dyDescent="0.4">
      <c r="A27" s="40">
        <v>88</v>
      </c>
      <c r="B27" s="39">
        <v>4</v>
      </c>
      <c r="C27" s="38" t="str">
        <f>UPPER(IF($A27="","",VLOOKUP($A27,'[3]m round robin žrebna lista'!$A$7:$R$128,2)))</f>
        <v/>
      </c>
      <c r="D27" s="37" t="str">
        <f>UPPER(IF($A27="","",VLOOKUP($A27,'[3]m round robin žrebna lista'!$A$7:$R$128,3)))</f>
        <v/>
      </c>
      <c r="E27" s="37" t="str">
        <f>PROPER(IF($A27="","",VLOOKUP($A27,'[3]m round robin žrebna lista'!$A$7:$R$128,4)))</f>
        <v/>
      </c>
      <c r="F27" s="36" t="str">
        <f>UPPER(IF($A27="","",VLOOKUP($A27,'[3]m round robin žrebna lista'!$A$7:$R$128,5)))</f>
        <v/>
      </c>
      <c r="G27" s="35"/>
      <c r="H27" s="35"/>
      <c r="I27" s="35"/>
      <c r="J27" s="34"/>
      <c r="K27" s="33"/>
      <c r="L27" s="33"/>
      <c r="M27" s="32">
        <f>IF($A27="","",VLOOKUP($A27,'[3]m round robin žrebna lista'!$A$7:$R$128,14))</f>
        <v>0</v>
      </c>
      <c r="N27" s="10"/>
      <c r="O27" s="31" t="str">
        <f>UPPER(IF($A27="","",VLOOKUP($A27,'[3]m round robin žrebna lista'!$A$7:$R$128,2)))</f>
        <v/>
      </c>
      <c r="P27" s="31" t="str">
        <f>UPPER(IF($A27="","",VLOOKUP($A27,'[3]m round robin žrebna lista'!$A$7:$R$128,3)))</f>
        <v/>
      </c>
      <c r="Q27" s="31" t="str">
        <f>PROPER(IF($A27="","",VLOOKUP($A27,'[3]m round robin žrebna lista'!$A$7:$R$128,4)))</f>
        <v/>
      </c>
      <c r="R27" s="31" t="str">
        <f>UPPER(IF($A27="","",VLOOKUP($A27,'[3]m round robin žrebna lista'!$A$7:$R$128,5)))</f>
        <v/>
      </c>
      <c r="S27" s="30"/>
      <c r="T27" s="30"/>
      <c r="U27" s="30"/>
      <c r="V27" s="29"/>
      <c r="W27" s="10"/>
      <c r="X27" s="31" t="str">
        <f>UPPER(IF($A27="","",VLOOKUP($A27,'[3]m round robin žrebna lista'!$A$7:$R$128,2)))</f>
        <v/>
      </c>
      <c r="Y27" s="31" t="str">
        <f>UPPER(IF($A27="","",VLOOKUP($A27,'[3]m round robin žrebna lista'!$A$7:$R$128,3)))</f>
        <v/>
      </c>
      <c r="Z27" s="31" t="str">
        <f>PROPER(IF($A27="","",VLOOKUP($A27,'[3]m round robin žrebna lista'!$A$7:$R$128,4)))</f>
        <v/>
      </c>
      <c r="AA27" s="31" t="str">
        <f>UPPER(IF($A27="","",VLOOKUP($A27,'[3]m round robin žrebna lista'!$A$7:$R$128,5)))</f>
        <v/>
      </c>
      <c r="AB27" s="30" t="str">
        <f>IF(S27="","",IF(S27="1bb","1bb",IF(S27="4bb","4bb",IF(S27=1,0,M24))))</f>
        <v/>
      </c>
      <c r="AC27" s="30" t="str">
        <f>IF(T27="","",IF(T27="2bb","2bb",IF(T27="4bb","4bb",IF(T27=2,0,M25))))</f>
        <v/>
      </c>
      <c r="AD27" s="30" t="str">
        <f>IF(U27="","",IF(U27="3bb","3bb",IF(U27="4bb","4bb",IF(U27=3,0,M26))))</f>
        <v/>
      </c>
      <c r="AE27" s="29"/>
      <c r="AF27" s="28">
        <f>SUM(AB27:AD27)</f>
        <v>0</v>
      </c>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ht="112.5" customHeight="1" x14ac:dyDescent="0.45">
      <c r="A28" s="502"/>
      <c r="B28" s="502"/>
      <c r="C28" s="503"/>
      <c r="D28" s="503"/>
      <c r="E28" s="24"/>
      <c r="F28" s="23" t="s">
        <v>5</v>
      </c>
      <c r="G28" s="27"/>
      <c r="H28" s="27"/>
      <c r="I28" s="27"/>
      <c r="J28" s="22" t="s">
        <v>0</v>
      </c>
      <c r="K28" s="501"/>
      <c r="L28" s="501"/>
      <c r="M28" s="21"/>
      <c r="N28" s="9"/>
      <c r="O28" s="10"/>
      <c r="P28" s="10"/>
      <c r="Q28" s="10"/>
      <c r="R28" s="10"/>
      <c r="S28" s="10"/>
      <c r="T28" s="10"/>
      <c r="U28" s="10"/>
      <c r="V28" s="10"/>
      <c r="W28" s="10"/>
      <c r="X28" s="10"/>
      <c r="Y28" s="10"/>
      <c r="Z28" s="10"/>
      <c r="AA28" s="10"/>
      <c r="AB28" s="10"/>
      <c r="AC28" s="10"/>
      <c r="AD28" s="10"/>
      <c r="AE28" s="10"/>
      <c r="AF28" s="10"/>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row>
    <row r="29" spans="1:255" s="16" customFormat="1" ht="50.1" customHeight="1" x14ac:dyDescent="0.45">
      <c r="A29" s="502"/>
      <c r="B29" s="502"/>
      <c r="C29" s="20" t="s">
        <v>4</v>
      </c>
      <c r="D29" s="24"/>
      <c r="E29" s="24"/>
      <c r="F29" s="26" t="s">
        <v>3</v>
      </c>
      <c r="G29" s="504" t="str">
        <f>'[3]vnos podatkov'!$E$10</f>
        <v>ANJA REGENT</v>
      </c>
      <c r="H29" s="504" t="str">
        <f>'[3]vnos podatkov'!$E$10</f>
        <v>ANJA REGENT</v>
      </c>
      <c r="I29" s="504" t="str">
        <f>'[3]vnos podatkov'!$E$10</f>
        <v>ANJA REGENT</v>
      </c>
      <c r="J29" s="22" t="s">
        <v>0</v>
      </c>
      <c r="K29" s="505"/>
      <c r="L29" s="505"/>
      <c r="M29" s="21"/>
      <c r="N29" s="17"/>
      <c r="O29" s="18"/>
      <c r="P29" s="18"/>
      <c r="Q29" s="18"/>
      <c r="R29" s="18"/>
      <c r="S29" s="18"/>
      <c r="T29" s="18"/>
      <c r="U29" s="18"/>
      <c r="V29" s="18"/>
      <c r="W29" s="18"/>
      <c r="X29" s="18"/>
      <c r="Y29" s="18"/>
      <c r="Z29" s="18"/>
      <c r="AA29" s="18"/>
      <c r="AB29" s="18"/>
      <c r="AC29" s="18"/>
      <c r="AD29" s="18"/>
      <c r="AE29" s="18"/>
      <c r="AF29" s="18"/>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row>
    <row r="30" spans="1:255" ht="50.1" customHeight="1" x14ac:dyDescent="0.45">
      <c r="A30" s="502"/>
      <c r="B30" s="502"/>
      <c r="C30" s="25" t="s">
        <v>2</v>
      </c>
      <c r="D30" s="24"/>
      <c r="E30" s="24"/>
      <c r="F30" s="23" t="s">
        <v>1</v>
      </c>
      <c r="G30" s="504"/>
      <c r="H30" s="504"/>
      <c r="I30" s="504"/>
      <c r="J30" s="22" t="s">
        <v>0</v>
      </c>
      <c r="K30" s="505"/>
      <c r="L30" s="505"/>
      <c r="M30" s="21"/>
    </row>
    <row r="31" spans="1:255" x14ac:dyDescent="0.3">
      <c r="A31" s="502"/>
      <c r="B31" s="502"/>
      <c r="C31" s="502"/>
      <c r="D31" s="502"/>
      <c r="E31" s="502"/>
      <c r="F31" s="502"/>
      <c r="G31" s="502"/>
      <c r="H31" s="502"/>
      <c r="I31" s="502"/>
      <c r="J31" s="502"/>
      <c r="K31" s="502"/>
      <c r="L31" s="502"/>
      <c r="M31" s="21"/>
      <c r="N31" s="11"/>
      <c r="O31" s="12"/>
      <c r="P31" s="12"/>
      <c r="Q31" s="12"/>
      <c r="R31" s="12"/>
      <c r="S31" s="12"/>
      <c r="T31" s="12"/>
      <c r="U31" s="12"/>
      <c r="V31" s="12"/>
      <c r="W31" s="12"/>
      <c r="X31" s="12"/>
      <c r="Y31" s="12"/>
      <c r="Z31" s="12"/>
      <c r="AA31" s="12"/>
      <c r="AB31" s="12"/>
      <c r="AC31" s="12"/>
      <c r="AD31" s="12"/>
      <c r="AE31" s="12"/>
      <c r="AF31" s="12"/>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s="16" customFormat="1" ht="30.75" x14ac:dyDescent="0.45">
      <c r="A32" s="20"/>
      <c r="B32" s="20"/>
      <c r="C32" s="20"/>
      <c r="D32" s="20"/>
      <c r="E32" s="20"/>
      <c r="F32" s="1"/>
      <c r="G32" s="20"/>
      <c r="H32" s="20"/>
      <c r="I32" s="20"/>
      <c r="J32" s="20"/>
      <c r="K32" s="20"/>
      <c r="L32" s="20"/>
      <c r="M32" s="19"/>
      <c r="N32" s="17"/>
      <c r="O32" s="18"/>
      <c r="P32" s="18"/>
      <c r="Q32" s="18"/>
      <c r="R32" s="18"/>
      <c r="S32" s="18"/>
      <c r="T32" s="18"/>
      <c r="U32" s="18"/>
      <c r="V32" s="18"/>
      <c r="W32" s="18"/>
      <c r="X32" s="18"/>
      <c r="Y32" s="18"/>
      <c r="Z32" s="18"/>
      <c r="AA32" s="18"/>
      <c r="AB32" s="18"/>
      <c r="AC32" s="18"/>
      <c r="AD32" s="18"/>
      <c r="AE32" s="18"/>
      <c r="AF32" s="18"/>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row>
    <row r="33" spans="1:255" x14ac:dyDescent="0.3">
      <c r="A33" s="15"/>
      <c r="B33" s="14"/>
      <c r="C33" s="14"/>
      <c r="D33" s="14"/>
      <c r="E33" s="14"/>
      <c r="F33" s="14"/>
      <c r="G33" s="14"/>
      <c r="H33" s="14"/>
      <c r="I33" s="14"/>
      <c r="J33" s="14"/>
      <c r="K33" s="14"/>
      <c r="L33" s="14"/>
      <c r="M33" s="13"/>
      <c r="N33" s="11"/>
      <c r="O33" s="12"/>
      <c r="P33" s="12"/>
      <c r="Q33" s="12"/>
      <c r="R33" s="12"/>
      <c r="S33" s="12"/>
      <c r="T33" s="12"/>
      <c r="U33" s="12"/>
      <c r="V33" s="12"/>
      <c r="W33" s="12"/>
      <c r="X33" s="12"/>
      <c r="Y33" s="12"/>
      <c r="Z33" s="12"/>
      <c r="AA33" s="12"/>
      <c r="AB33" s="12"/>
      <c r="AC33" s="12"/>
      <c r="AD33" s="12"/>
      <c r="AE33" s="12"/>
      <c r="AF33" s="12"/>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x14ac:dyDescent="0.3">
      <c r="N34" s="9"/>
      <c r="O34" s="10"/>
      <c r="P34" s="10"/>
      <c r="Q34" s="10"/>
      <c r="R34" s="10"/>
      <c r="S34" s="10"/>
      <c r="T34" s="10"/>
      <c r="U34" s="10"/>
      <c r="V34" s="10"/>
      <c r="W34" s="10"/>
      <c r="X34" s="10"/>
      <c r="Y34" s="10"/>
      <c r="Z34" s="10"/>
      <c r="AA34" s="10"/>
      <c r="AB34" s="10"/>
      <c r="AC34" s="10"/>
      <c r="AD34" s="10"/>
      <c r="AE34" s="10"/>
      <c r="AF34" s="10"/>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255" x14ac:dyDescent="0.3">
      <c r="N35" s="9"/>
      <c r="O35" s="10"/>
      <c r="P35" s="10"/>
      <c r="Q35" s="10"/>
      <c r="R35" s="10"/>
      <c r="S35" s="10"/>
      <c r="T35" s="10"/>
      <c r="U35" s="10"/>
      <c r="V35" s="10"/>
      <c r="W35" s="10"/>
      <c r="X35" s="10"/>
      <c r="Y35" s="10"/>
      <c r="Z35" s="10"/>
      <c r="AA35" s="10"/>
      <c r="AB35" s="10"/>
      <c r="AC35" s="10"/>
      <c r="AD35" s="10"/>
      <c r="AE35" s="10"/>
      <c r="AF35" s="10"/>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255" ht="30" x14ac:dyDescent="0.4">
      <c r="J36" s="7"/>
      <c r="K36" s="7"/>
      <c r="N36" s="9"/>
      <c r="O36" s="10"/>
      <c r="P36" s="10"/>
      <c r="Q36" s="10"/>
      <c r="R36" s="10"/>
      <c r="S36" s="10"/>
      <c r="T36" s="10"/>
      <c r="U36" s="10"/>
      <c r="V36" s="10"/>
      <c r="W36" s="10"/>
      <c r="X36" s="10"/>
      <c r="Y36" s="10"/>
      <c r="Z36" s="10"/>
      <c r="AA36" s="10"/>
      <c r="AB36" s="10"/>
      <c r="AC36" s="10"/>
      <c r="AD36" s="10"/>
      <c r="AE36" s="10"/>
      <c r="AF36" s="10"/>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255" ht="30" x14ac:dyDescent="0.4">
      <c r="J37" s="7"/>
      <c r="K37" s="7"/>
      <c r="N37" s="9"/>
      <c r="O37" s="10"/>
      <c r="P37" s="10"/>
      <c r="Q37" s="10"/>
      <c r="R37" s="10"/>
      <c r="S37" s="10"/>
      <c r="T37" s="10"/>
      <c r="U37" s="10"/>
      <c r="V37" s="10"/>
      <c r="W37" s="10"/>
      <c r="X37" s="10"/>
      <c r="Y37" s="10"/>
      <c r="Z37" s="10"/>
      <c r="AA37" s="10"/>
      <c r="AB37" s="10"/>
      <c r="AC37" s="10"/>
      <c r="AD37" s="10"/>
      <c r="AE37" s="10"/>
      <c r="AF37" s="10"/>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255" ht="30" x14ac:dyDescent="0.4">
      <c r="J38" s="7"/>
      <c r="K38" s="7"/>
      <c r="N38" s="9"/>
      <c r="O38" s="10"/>
      <c r="P38" s="10"/>
      <c r="Q38" s="10"/>
      <c r="R38" s="10"/>
      <c r="S38" s="10"/>
      <c r="T38" s="10"/>
      <c r="U38" s="10"/>
      <c r="V38" s="10"/>
      <c r="W38" s="10"/>
      <c r="X38" s="10"/>
      <c r="Y38" s="10"/>
      <c r="Z38" s="10"/>
      <c r="AA38" s="10"/>
      <c r="AB38" s="10"/>
      <c r="AC38" s="10"/>
      <c r="AD38" s="10"/>
      <c r="AE38" s="10"/>
      <c r="AF38" s="10"/>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255" ht="30" x14ac:dyDescent="0.4">
      <c r="J39" s="7"/>
      <c r="K39" s="7"/>
      <c r="N39" s="9"/>
      <c r="O39" s="10"/>
      <c r="P39" s="10"/>
      <c r="Q39" s="10"/>
      <c r="R39" s="10"/>
      <c r="S39" s="10"/>
      <c r="T39" s="10"/>
      <c r="U39" s="10"/>
      <c r="V39" s="10"/>
      <c r="W39" s="10"/>
      <c r="X39" s="10"/>
      <c r="Y39" s="10"/>
      <c r="Z39" s="10"/>
      <c r="AA39" s="10"/>
      <c r="AB39" s="10"/>
      <c r="AC39" s="10"/>
      <c r="AD39" s="10"/>
      <c r="AE39" s="10"/>
      <c r="AF39" s="10"/>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255" ht="30" x14ac:dyDescent="0.4">
      <c r="J40" s="7"/>
      <c r="K40" s="7"/>
      <c r="N40" s="9"/>
      <c r="O40" s="10"/>
      <c r="P40" s="10"/>
      <c r="Q40" s="10"/>
      <c r="R40" s="10"/>
      <c r="S40" s="10"/>
      <c r="T40" s="10"/>
      <c r="U40" s="10"/>
      <c r="V40" s="10"/>
      <c r="W40" s="10"/>
      <c r="X40" s="10"/>
      <c r="Y40" s="10"/>
      <c r="Z40" s="10"/>
      <c r="AA40" s="10"/>
      <c r="AB40" s="10"/>
      <c r="AC40" s="10"/>
      <c r="AD40" s="10"/>
      <c r="AE40" s="10"/>
      <c r="AF40" s="10"/>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255" ht="30" x14ac:dyDescent="0.4">
      <c r="J41" s="7"/>
      <c r="K41" s="7"/>
      <c r="N41" s="9"/>
      <c r="O41" s="10"/>
      <c r="P41" s="10"/>
      <c r="Q41" s="10"/>
      <c r="R41" s="10"/>
      <c r="S41" s="10"/>
      <c r="T41" s="10"/>
      <c r="U41" s="10"/>
      <c r="V41" s="10"/>
      <c r="W41" s="10"/>
      <c r="X41" s="10"/>
      <c r="Y41" s="10"/>
      <c r="Z41" s="10"/>
      <c r="AA41" s="10"/>
      <c r="AB41" s="10"/>
      <c r="AC41" s="10"/>
      <c r="AD41" s="10"/>
      <c r="AE41" s="10"/>
      <c r="AF41" s="10"/>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255" ht="30" x14ac:dyDescent="0.4">
      <c r="J42" s="7"/>
      <c r="K42" s="7"/>
      <c r="N42" s="9"/>
      <c r="O42" s="10"/>
      <c r="P42" s="10"/>
      <c r="Q42" s="10"/>
      <c r="R42" s="10"/>
      <c r="S42" s="10"/>
      <c r="T42" s="10"/>
      <c r="U42" s="10"/>
      <c r="V42" s="10"/>
      <c r="W42" s="10"/>
      <c r="X42" s="10"/>
      <c r="Y42" s="10"/>
      <c r="Z42" s="10"/>
      <c r="AA42" s="10"/>
      <c r="AB42" s="10"/>
      <c r="AC42" s="10"/>
      <c r="AD42" s="10"/>
      <c r="AE42" s="10"/>
      <c r="AF42" s="10"/>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row>
    <row r="43" spans="1:255" ht="30" x14ac:dyDescent="0.4">
      <c r="J43" s="7"/>
      <c r="K43" s="7"/>
      <c r="N43" s="6"/>
      <c r="O43" s="5"/>
      <c r="P43" s="5"/>
      <c r="Q43" s="5"/>
      <c r="R43" s="5"/>
      <c r="S43" s="5"/>
      <c r="T43" s="5"/>
    </row>
    <row r="44" spans="1:255" ht="30" x14ac:dyDescent="0.4">
      <c r="J44" s="7"/>
      <c r="K44" s="7"/>
      <c r="N44" s="6"/>
      <c r="O44" s="5"/>
      <c r="P44" s="5"/>
      <c r="Q44" s="5"/>
      <c r="R44" s="5"/>
      <c r="S44" s="5"/>
      <c r="T44" s="5"/>
    </row>
    <row r="45" spans="1:255" ht="30" x14ac:dyDescent="0.4">
      <c r="J45" s="7"/>
      <c r="K45" s="7"/>
      <c r="N45" s="6"/>
      <c r="O45" s="5"/>
      <c r="P45" s="5"/>
      <c r="Q45" s="5"/>
      <c r="R45" s="5"/>
      <c r="S45" s="5"/>
      <c r="T45" s="5"/>
    </row>
    <row r="46" spans="1:255" ht="30" x14ac:dyDescent="0.4">
      <c r="J46" s="7"/>
      <c r="K46" s="7"/>
      <c r="N46" s="6"/>
      <c r="O46" s="5"/>
      <c r="P46" s="5"/>
      <c r="Q46" s="5"/>
      <c r="R46" s="5"/>
      <c r="S46" s="5"/>
      <c r="T46" s="5"/>
    </row>
    <row r="47" spans="1:255" ht="30" x14ac:dyDescent="0.4">
      <c r="J47" s="7"/>
      <c r="K47" s="7"/>
      <c r="N47" s="6"/>
      <c r="O47" s="5"/>
      <c r="P47" s="5"/>
      <c r="Q47" s="5"/>
      <c r="R47" s="5"/>
      <c r="S47" s="5"/>
      <c r="T47" s="5"/>
    </row>
    <row r="48" spans="1:255" ht="30" x14ac:dyDescent="0.4">
      <c r="J48" s="7"/>
      <c r="K48" s="7"/>
      <c r="N48" s="6"/>
      <c r="O48" s="5"/>
      <c r="P48" s="5"/>
      <c r="Q48" s="5"/>
      <c r="R48" s="5"/>
      <c r="S48" s="5"/>
      <c r="T48" s="5"/>
    </row>
    <row r="49" spans="10:20" ht="30" x14ac:dyDescent="0.4">
      <c r="J49" s="7"/>
      <c r="K49" s="7"/>
      <c r="N49" s="6"/>
      <c r="O49" s="5"/>
      <c r="P49" s="5"/>
      <c r="Q49" s="5"/>
      <c r="R49" s="5"/>
      <c r="S49" s="5"/>
      <c r="T49" s="5"/>
    </row>
    <row r="50" spans="10:20" ht="30" x14ac:dyDescent="0.4">
      <c r="J50" s="7"/>
      <c r="K50" s="7"/>
      <c r="N50" s="6"/>
      <c r="O50" s="5"/>
      <c r="P50" s="5"/>
      <c r="Q50" s="5"/>
      <c r="R50" s="5"/>
      <c r="S50" s="5"/>
      <c r="T50" s="5"/>
    </row>
    <row r="51" spans="10:20" ht="30" x14ac:dyDescent="0.4">
      <c r="J51" s="7"/>
      <c r="K51" s="7"/>
      <c r="N51" s="6"/>
      <c r="O51" s="5"/>
      <c r="P51" s="5"/>
      <c r="Q51" s="5"/>
      <c r="R51" s="5"/>
      <c r="S51" s="5"/>
      <c r="T51" s="5"/>
    </row>
    <row r="52" spans="10:20" ht="30" x14ac:dyDescent="0.4">
      <c r="J52" s="7"/>
      <c r="K52" s="7"/>
      <c r="N52" s="6"/>
      <c r="O52" s="5"/>
      <c r="P52" s="5"/>
      <c r="Q52" s="5"/>
      <c r="R52" s="5"/>
      <c r="S52" s="5"/>
      <c r="T52" s="5"/>
    </row>
    <row r="53" spans="10:20" ht="30" x14ac:dyDescent="0.4">
      <c r="J53" s="7"/>
      <c r="K53" s="7"/>
      <c r="N53" s="6"/>
      <c r="O53" s="5"/>
      <c r="P53" s="5"/>
      <c r="Q53" s="5"/>
      <c r="R53" s="5"/>
      <c r="S53" s="5"/>
      <c r="T53" s="5"/>
    </row>
    <row r="54" spans="10:20" ht="30" x14ac:dyDescent="0.4">
      <c r="J54" s="7"/>
      <c r="K54" s="7"/>
      <c r="N54" s="6"/>
      <c r="O54" s="5"/>
      <c r="P54" s="5"/>
      <c r="Q54" s="5"/>
      <c r="R54" s="5"/>
      <c r="S54" s="5"/>
      <c r="T54" s="5"/>
    </row>
    <row r="55" spans="10:20" ht="30" x14ac:dyDescent="0.4">
      <c r="J55" s="7"/>
      <c r="K55" s="7"/>
      <c r="N55" s="6"/>
      <c r="O55" s="5"/>
      <c r="P55" s="5"/>
      <c r="Q55" s="5"/>
      <c r="R55" s="5"/>
      <c r="S55" s="5"/>
      <c r="T55" s="5"/>
    </row>
    <row r="56" spans="10:20" ht="30" x14ac:dyDescent="0.4">
      <c r="J56" s="7"/>
      <c r="K56" s="7"/>
      <c r="N56" s="6"/>
      <c r="O56" s="5"/>
      <c r="P56" s="5"/>
      <c r="Q56" s="5"/>
      <c r="R56" s="5"/>
      <c r="S56" s="5"/>
      <c r="T56" s="5"/>
    </row>
    <row r="57" spans="10:20" ht="30" x14ac:dyDescent="0.4">
      <c r="J57" s="7"/>
      <c r="K57" s="7"/>
      <c r="N57" s="6"/>
      <c r="O57" s="5"/>
      <c r="P57" s="5"/>
      <c r="Q57" s="5"/>
      <c r="R57" s="5"/>
      <c r="S57" s="5"/>
      <c r="T57" s="5"/>
    </row>
    <row r="58" spans="10:20" ht="30" x14ac:dyDescent="0.4">
      <c r="J58" s="7"/>
      <c r="K58" s="7"/>
      <c r="N58" s="6"/>
      <c r="O58" s="5"/>
      <c r="P58" s="5"/>
      <c r="Q58" s="5"/>
      <c r="R58" s="5"/>
      <c r="S58" s="5"/>
      <c r="T58" s="5"/>
    </row>
    <row r="59" spans="10:20" ht="30" x14ac:dyDescent="0.4">
      <c r="J59" s="7"/>
      <c r="K59" s="7"/>
      <c r="N59" s="6"/>
      <c r="O59" s="5"/>
      <c r="P59" s="5"/>
      <c r="Q59" s="5"/>
      <c r="R59" s="5"/>
      <c r="S59" s="5"/>
      <c r="T59" s="5"/>
    </row>
    <row r="60" spans="10:20" ht="30" x14ac:dyDescent="0.4">
      <c r="J60" s="7"/>
      <c r="K60" s="7"/>
      <c r="N60" s="6"/>
      <c r="O60" s="5"/>
      <c r="P60" s="5"/>
      <c r="Q60" s="5"/>
      <c r="R60" s="5"/>
      <c r="S60" s="5"/>
      <c r="T60" s="5"/>
    </row>
    <row r="61" spans="10:20" ht="30" x14ac:dyDescent="0.4">
      <c r="J61" s="7"/>
      <c r="K61" s="7"/>
      <c r="N61" s="6"/>
      <c r="O61" s="5"/>
      <c r="P61" s="5"/>
      <c r="Q61" s="5"/>
      <c r="R61" s="5"/>
      <c r="S61" s="5"/>
      <c r="T61" s="5"/>
    </row>
    <row r="62" spans="10:20" ht="30" x14ac:dyDescent="0.4">
      <c r="J62" s="7"/>
      <c r="K62" s="7"/>
      <c r="N62" s="6"/>
      <c r="O62" s="5"/>
      <c r="P62" s="5"/>
      <c r="Q62" s="5"/>
      <c r="R62" s="5"/>
      <c r="S62" s="5"/>
      <c r="T62" s="5"/>
    </row>
    <row r="63" spans="10:20" ht="30" x14ac:dyDescent="0.4">
      <c r="J63" s="7"/>
      <c r="K63" s="7"/>
      <c r="N63" s="6"/>
      <c r="O63" s="5"/>
      <c r="P63" s="5"/>
      <c r="Q63" s="5"/>
      <c r="R63" s="5"/>
      <c r="S63" s="5"/>
      <c r="T63" s="5"/>
    </row>
    <row r="64" spans="10:20" ht="30" x14ac:dyDescent="0.4">
      <c r="J64" s="7"/>
      <c r="K64" s="7"/>
      <c r="N64" s="6"/>
      <c r="O64" s="5"/>
      <c r="P64" s="5"/>
      <c r="Q64" s="5"/>
      <c r="R64" s="5"/>
      <c r="S64" s="5"/>
      <c r="T64" s="5"/>
    </row>
    <row r="65" spans="10:20" ht="30" x14ac:dyDescent="0.4">
      <c r="J65" s="7"/>
      <c r="K65" s="7"/>
      <c r="N65" s="6"/>
      <c r="O65" s="5"/>
      <c r="P65" s="5"/>
      <c r="Q65" s="5"/>
      <c r="R65" s="5"/>
      <c r="S65" s="5"/>
      <c r="T65" s="5"/>
    </row>
    <row r="66" spans="10:20" ht="30" x14ac:dyDescent="0.4">
      <c r="J66" s="7"/>
      <c r="K66" s="7"/>
      <c r="N66" s="6"/>
      <c r="O66" s="5"/>
      <c r="P66" s="5"/>
      <c r="Q66" s="5"/>
      <c r="R66" s="5"/>
      <c r="S66" s="5"/>
      <c r="T66" s="5"/>
    </row>
    <row r="67" spans="10:20" ht="30" x14ac:dyDescent="0.4">
      <c r="J67" s="7"/>
      <c r="K67" s="7"/>
      <c r="N67" s="6"/>
      <c r="O67" s="5"/>
      <c r="P67" s="5"/>
      <c r="Q67" s="5"/>
      <c r="R67" s="5"/>
      <c r="S67" s="5"/>
      <c r="T67" s="5"/>
    </row>
    <row r="68" spans="10:20" ht="30" x14ac:dyDescent="0.4">
      <c r="J68" s="7"/>
      <c r="K68" s="7"/>
      <c r="N68" s="6"/>
      <c r="O68" s="5"/>
      <c r="P68" s="5"/>
      <c r="Q68" s="5"/>
      <c r="R68" s="5"/>
      <c r="S68" s="5"/>
      <c r="T68" s="5"/>
    </row>
    <row r="69" spans="10:20" ht="30" x14ac:dyDescent="0.4">
      <c r="J69" s="7"/>
      <c r="K69" s="7"/>
      <c r="N69" s="6"/>
      <c r="O69" s="5"/>
      <c r="P69" s="5"/>
      <c r="Q69" s="5"/>
      <c r="R69" s="5"/>
      <c r="S69" s="5"/>
      <c r="T69" s="5"/>
    </row>
    <row r="70" spans="10:20" ht="30" x14ac:dyDescent="0.4">
      <c r="J70" s="7"/>
      <c r="K70" s="7"/>
      <c r="N70" s="6"/>
      <c r="O70" s="5"/>
      <c r="P70" s="5"/>
      <c r="Q70" s="5"/>
      <c r="R70" s="5"/>
      <c r="S70" s="5"/>
      <c r="T70" s="5"/>
    </row>
    <row r="71" spans="10:20" ht="30" x14ac:dyDescent="0.4">
      <c r="J71" s="7"/>
      <c r="K71" s="7"/>
      <c r="N71" s="6"/>
      <c r="O71" s="5"/>
      <c r="P71" s="5"/>
      <c r="Q71" s="5"/>
      <c r="R71" s="5"/>
      <c r="S71" s="5"/>
      <c r="T71" s="5"/>
    </row>
    <row r="72" spans="10:20" ht="30" x14ac:dyDescent="0.4">
      <c r="J72" s="7"/>
      <c r="K72" s="7"/>
      <c r="N72" s="6"/>
      <c r="O72" s="5"/>
      <c r="P72" s="5"/>
      <c r="Q72" s="5"/>
      <c r="R72" s="5"/>
      <c r="S72" s="5"/>
      <c r="T72" s="5"/>
    </row>
    <row r="73" spans="10:20" ht="30" x14ac:dyDescent="0.4">
      <c r="J73" s="7"/>
      <c r="K73" s="7"/>
      <c r="N73" s="6"/>
      <c r="O73" s="5"/>
      <c r="P73" s="5"/>
      <c r="Q73" s="5"/>
      <c r="R73" s="5"/>
      <c r="S73" s="5"/>
      <c r="T73" s="5"/>
    </row>
    <row r="74" spans="10:20" ht="30" x14ac:dyDescent="0.4">
      <c r="J74" s="7"/>
      <c r="K74" s="7"/>
      <c r="N74" s="6"/>
      <c r="O74" s="5"/>
      <c r="P74" s="5"/>
      <c r="Q74" s="5"/>
      <c r="R74" s="5"/>
      <c r="S74" s="5"/>
      <c r="T74" s="5"/>
    </row>
    <row r="75" spans="10:20" ht="30" x14ac:dyDescent="0.4">
      <c r="J75" s="7"/>
      <c r="K75" s="7"/>
      <c r="N75" s="6"/>
      <c r="O75" s="5"/>
      <c r="P75" s="5"/>
      <c r="Q75" s="5"/>
      <c r="R75" s="5"/>
      <c r="S75" s="5"/>
      <c r="T75" s="5"/>
    </row>
    <row r="76" spans="10:20" ht="30" x14ac:dyDescent="0.4">
      <c r="J76" s="7"/>
      <c r="K76" s="7"/>
      <c r="N76" s="6"/>
      <c r="O76" s="5"/>
      <c r="P76" s="5"/>
      <c r="Q76" s="5"/>
      <c r="R76" s="5"/>
      <c r="S76" s="5"/>
      <c r="T76" s="5"/>
    </row>
    <row r="77" spans="10:20" ht="30" x14ac:dyDescent="0.4">
      <c r="J77" s="7"/>
      <c r="K77" s="7"/>
      <c r="N77" s="6"/>
      <c r="O77" s="5"/>
      <c r="P77" s="5"/>
      <c r="Q77" s="5"/>
      <c r="R77" s="5"/>
      <c r="S77" s="5"/>
      <c r="T77" s="5"/>
    </row>
    <row r="78" spans="10:20" ht="30" x14ac:dyDescent="0.4">
      <c r="J78" s="7"/>
      <c r="K78" s="7"/>
      <c r="N78" s="6"/>
      <c r="O78" s="5"/>
      <c r="P78" s="5"/>
      <c r="Q78" s="5"/>
      <c r="R78" s="5"/>
      <c r="S78" s="5"/>
      <c r="T78" s="5"/>
    </row>
    <row r="79" spans="10:20" ht="30" x14ac:dyDescent="0.4">
      <c r="J79" s="7"/>
      <c r="K79" s="7"/>
      <c r="N79" s="6"/>
      <c r="O79" s="5"/>
      <c r="P79" s="5"/>
      <c r="Q79" s="5"/>
      <c r="R79" s="5"/>
      <c r="S79" s="5"/>
      <c r="T79" s="5"/>
    </row>
    <row r="80" spans="10:20" ht="30" x14ac:dyDescent="0.4">
      <c r="J80" s="7"/>
      <c r="K80" s="7"/>
      <c r="N80" s="6"/>
      <c r="O80" s="5"/>
      <c r="P80" s="5"/>
      <c r="Q80" s="5"/>
      <c r="R80" s="5"/>
      <c r="S80" s="5"/>
      <c r="T80" s="5"/>
    </row>
    <row r="81" spans="10:20" ht="30" x14ac:dyDescent="0.4">
      <c r="J81" s="7"/>
      <c r="K81" s="7"/>
      <c r="N81" s="6"/>
      <c r="O81" s="5"/>
      <c r="P81" s="5"/>
      <c r="Q81" s="5"/>
      <c r="R81" s="5"/>
      <c r="S81" s="5"/>
      <c r="T81" s="5"/>
    </row>
    <row r="82" spans="10:20" ht="30" x14ac:dyDescent="0.4">
      <c r="J82" s="7"/>
      <c r="K82" s="7"/>
      <c r="N82" s="6"/>
      <c r="O82" s="5"/>
      <c r="P82" s="5"/>
      <c r="Q82" s="5"/>
      <c r="R82" s="5"/>
      <c r="S82" s="5"/>
      <c r="T82" s="5"/>
    </row>
    <row r="83" spans="10:20" ht="30" x14ac:dyDescent="0.4">
      <c r="J83" s="7"/>
      <c r="K83" s="7"/>
      <c r="N83" s="6"/>
      <c r="O83" s="5"/>
      <c r="P83" s="5"/>
      <c r="Q83" s="5"/>
      <c r="R83" s="5"/>
      <c r="S83" s="5"/>
      <c r="T83" s="5"/>
    </row>
    <row r="84" spans="10:20" ht="30" x14ac:dyDescent="0.4">
      <c r="J84" s="7"/>
      <c r="K84" s="8"/>
      <c r="N84" s="6"/>
      <c r="O84" s="5"/>
      <c r="P84" s="5"/>
      <c r="Q84" s="5"/>
      <c r="R84" s="5"/>
      <c r="S84" s="5"/>
      <c r="T84" s="5"/>
    </row>
    <row r="85" spans="10:20" ht="30" x14ac:dyDescent="0.4">
      <c r="J85" s="7"/>
      <c r="K85" s="7"/>
      <c r="N85" s="6"/>
      <c r="O85" s="5"/>
      <c r="P85" s="5"/>
      <c r="Q85" s="5"/>
      <c r="R85" s="5"/>
      <c r="S85" s="5"/>
      <c r="T85" s="5"/>
    </row>
    <row r="86" spans="10:20" ht="30" x14ac:dyDescent="0.4">
      <c r="J86" s="7"/>
      <c r="K86" s="7"/>
      <c r="N86" s="6"/>
      <c r="O86" s="5"/>
      <c r="P86" s="5"/>
      <c r="Q86" s="5"/>
      <c r="R86" s="5"/>
      <c r="S86" s="5"/>
      <c r="T86" s="5"/>
    </row>
    <row r="87" spans="10:20" ht="30" x14ac:dyDescent="0.4">
      <c r="J87" s="7"/>
      <c r="K87" s="7"/>
      <c r="N87" s="6"/>
      <c r="O87" s="5"/>
      <c r="P87" s="5"/>
      <c r="Q87" s="5"/>
      <c r="R87" s="5"/>
      <c r="S87" s="5"/>
      <c r="T87" s="5"/>
    </row>
    <row r="88" spans="10:20" ht="30" x14ac:dyDescent="0.4">
      <c r="J88" s="7"/>
      <c r="K88" s="7"/>
      <c r="N88" s="6"/>
      <c r="O88" s="5"/>
      <c r="P88" s="5"/>
      <c r="Q88" s="5"/>
      <c r="R88" s="5"/>
      <c r="S88" s="5"/>
      <c r="T88" s="5"/>
    </row>
    <row r="89" spans="10:20" ht="30" x14ac:dyDescent="0.4">
      <c r="J89" s="7"/>
      <c r="K89" s="7"/>
      <c r="N89" s="6"/>
      <c r="O89" s="5"/>
      <c r="P89" s="5"/>
      <c r="Q89" s="5"/>
      <c r="R89" s="5"/>
      <c r="S89" s="5"/>
      <c r="T89" s="5"/>
    </row>
    <row r="90" spans="10:20" ht="30" x14ac:dyDescent="0.4">
      <c r="J90" s="7"/>
      <c r="K90" s="7"/>
      <c r="N90" s="6"/>
      <c r="O90" s="5"/>
      <c r="P90" s="5"/>
      <c r="Q90" s="5"/>
      <c r="R90" s="5"/>
      <c r="S90" s="5"/>
      <c r="T90" s="5"/>
    </row>
    <row r="91" spans="10:20" ht="30" x14ac:dyDescent="0.4">
      <c r="J91" s="7"/>
      <c r="K91" s="7"/>
      <c r="N91" s="6"/>
      <c r="O91" s="5"/>
      <c r="P91" s="5"/>
      <c r="Q91" s="5"/>
      <c r="R91" s="5"/>
      <c r="S91" s="5"/>
      <c r="T91" s="5"/>
    </row>
    <row r="92" spans="10:20" ht="30" x14ac:dyDescent="0.4">
      <c r="J92" s="7"/>
      <c r="K92" s="7"/>
      <c r="N92" s="6"/>
      <c r="O92" s="5"/>
      <c r="P92" s="5"/>
      <c r="Q92" s="5"/>
      <c r="R92" s="5"/>
      <c r="S92" s="5"/>
      <c r="T92" s="5"/>
    </row>
    <row r="93" spans="10:20" ht="30" x14ac:dyDescent="0.4">
      <c r="J93" s="7"/>
      <c r="K93" s="7"/>
      <c r="N93" s="6"/>
      <c r="O93" s="5"/>
      <c r="P93" s="5"/>
      <c r="Q93" s="5"/>
      <c r="R93" s="5"/>
      <c r="S93" s="5"/>
      <c r="T93" s="5"/>
    </row>
    <row r="94" spans="10:20" ht="30" x14ac:dyDescent="0.4">
      <c r="J94" s="7"/>
      <c r="K94" s="7"/>
      <c r="N94" s="6"/>
      <c r="O94" s="5"/>
      <c r="P94" s="5"/>
      <c r="Q94" s="5"/>
      <c r="R94" s="5"/>
      <c r="S94" s="5"/>
      <c r="T94" s="5"/>
    </row>
    <row r="95" spans="10:20" ht="30" x14ac:dyDescent="0.4">
      <c r="J95" s="7"/>
      <c r="K95" s="7"/>
      <c r="N95" s="6"/>
      <c r="O95" s="5"/>
      <c r="P95" s="5"/>
      <c r="Q95" s="5"/>
      <c r="R95" s="5"/>
      <c r="S95" s="5"/>
      <c r="T95" s="5"/>
    </row>
    <row r="96" spans="10:20" ht="30" x14ac:dyDescent="0.4">
      <c r="J96" s="7"/>
      <c r="K96" s="7"/>
      <c r="N96" s="6"/>
      <c r="O96" s="5"/>
      <c r="P96" s="5"/>
      <c r="Q96" s="5"/>
      <c r="R96" s="5"/>
      <c r="S96" s="5"/>
      <c r="T96" s="5"/>
    </row>
    <row r="97" spans="10:20" ht="30" x14ac:dyDescent="0.4">
      <c r="J97" s="7"/>
      <c r="K97" s="7"/>
      <c r="N97" s="6"/>
      <c r="O97" s="5"/>
      <c r="P97" s="5"/>
      <c r="Q97" s="5"/>
      <c r="R97" s="5"/>
      <c r="S97" s="5"/>
      <c r="T97" s="5"/>
    </row>
    <row r="98" spans="10:20" ht="30" x14ac:dyDescent="0.4">
      <c r="J98" s="7"/>
      <c r="K98" s="7"/>
      <c r="N98" s="6"/>
      <c r="O98" s="5"/>
      <c r="P98" s="5"/>
      <c r="Q98" s="5"/>
      <c r="R98" s="5"/>
      <c r="S98" s="5"/>
      <c r="T98" s="5"/>
    </row>
    <row r="99" spans="10:20" ht="30" x14ac:dyDescent="0.4">
      <c r="J99" s="7"/>
      <c r="K99" s="7"/>
      <c r="N99" s="6"/>
      <c r="O99" s="5"/>
      <c r="P99" s="5"/>
      <c r="Q99" s="5"/>
      <c r="R99" s="5"/>
      <c r="S99" s="5"/>
      <c r="T99" s="5"/>
    </row>
    <row r="100" spans="10:20" ht="30" x14ac:dyDescent="0.4">
      <c r="J100" s="7"/>
      <c r="K100" s="7"/>
      <c r="N100" s="6"/>
      <c r="O100" s="5"/>
      <c r="P100" s="5"/>
      <c r="Q100" s="5"/>
      <c r="R100" s="5"/>
      <c r="S100" s="5"/>
      <c r="T100" s="5"/>
    </row>
    <row r="101" spans="10:20" ht="30" x14ac:dyDescent="0.4">
      <c r="J101" s="7"/>
      <c r="K101" s="7"/>
      <c r="N101" s="6"/>
      <c r="O101" s="5"/>
      <c r="P101" s="5"/>
      <c r="Q101" s="5"/>
      <c r="R101" s="5"/>
      <c r="S101" s="5"/>
      <c r="T101" s="5"/>
    </row>
    <row r="102" spans="10:20" ht="30" x14ac:dyDescent="0.4">
      <c r="J102" s="7"/>
      <c r="K102" s="7"/>
      <c r="N102" s="6"/>
      <c r="O102" s="5"/>
      <c r="P102" s="5"/>
      <c r="Q102" s="5"/>
      <c r="R102" s="5"/>
      <c r="S102" s="5"/>
      <c r="T102" s="5"/>
    </row>
    <row r="103" spans="10:20" ht="30" x14ac:dyDescent="0.4">
      <c r="J103" s="7"/>
      <c r="K103" s="7"/>
      <c r="N103" s="6"/>
      <c r="O103" s="5"/>
      <c r="P103" s="5"/>
      <c r="Q103" s="5"/>
      <c r="R103" s="5"/>
      <c r="S103" s="5"/>
      <c r="T103" s="5"/>
    </row>
    <row r="104" spans="10:20" ht="30" x14ac:dyDescent="0.4">
      <c r="J104" s="7"/>
      <c r="K104" s="7"/>
      <c r="N104" s="6"/>
      <c r="O104" s="5"/>
      <c r="P104" s="5"/>
      <c r="Q104" s="5"/>
      <c r="R104" s="5"/>
      <c r="S104" s="5"/>
      <c r="T104" s="5"/>
    </row>
    <row r="105" spans="10:20" ht="30" x14ac:dyDescent="0.4">
      <c r="J105" s="7"/>
      <c r="K105" s="7"/>
      <c r="N105" s="6"/>
      <c r="O105" s="5"/>
      <c r="P105" s="5"/>
      <c r="Q105" s="5"/>
      <c r="R105" s="5"/>
      <c r="S105" s="5"/>
      <c r="T105" s="5"/>
    </row>
    <row r="106" spans="10:20" ht="30" x14ac:dyDescent="0.4">
      <c r="J106" s="7"/>
      <c r="K106" s="7"/>
      <c r="N106" s="6"/>
      <c r="O106" s="5"/>
      <c r="P106" s="5"/>
      <c r="Q106" s="5"/>
      <c r="R106" s="5"/>
      <c r="S106" s="5"/>
      <c r="T106" s="5"/>
    </row>
    <row r="107" spans="10:20" ht="30" x14ac:dyDescent="0.4">
      <c r="J107" s="7"/>
      <c r="K107" s="7"/>
      <c r="N107" s="6"/>
      <c r="O107" s="5"/>
      <c r="P107" s="5"/>
      <c r="Q107" s="5"/>
      <c r="R107" s="5"/>
      <c r="S107" s="5"/>
      <c r="T107" s="5"/>
    </row>
    <row r="108" spans="10:20" ht="30" x14ac:dyDescent="0.4">
      <c r="J108" s="7"/>
      <c r="K108" s="7"/>
      <c r="N108" s="6"/>
      <c r="O108" s="5"/>
      <c r="P108" s="5"/>
      <c r="Q108" s="5"/>
      <c r="R108" s="5"/>
      <c r="S108" s="5"/>
      <c r="T108" s="5"/>
    </row>
    <row r="109" spans="10:20" ht="30" x14ac:dyDescent="0.4">
      <c r="J109" s="7"/>
      <c r="K109" s="7"/>
      <c r="N109" s="6"/>
      <c r="O109" s="5"/>
      <c r="P109" s="5"/>
      <c r="Q109" s="5"/>
      <c r="R109" s="5"/>
      <c r="S109" s="5"/>
      <c r="T109" s="5"/>
    </row>
    <row r="110" spans="10:20" ht="30" x14ac:dyDescent="0.4">
      <c r="J110" s="7"/>
      <c r="K110" s="7"/>
      <c r="N110" s="6"/>
      <c r="O110" s="5"/>
      <c r="P110" s="5"/>
      <c r="Q110" s="5"/>
      <c r="R110" s="5"/>
      <c r="S110" s="5"/>
      <c r="T110" s="5"/>
    </row>
    <row r="111" spans="10:20" ht="30" x14ac:dyDescent="0.4">
      <c r="J111" s="7"/>
      <c r="K111" s="7"/>
      <c r="N111" s="6"/>
      <c r="O111" s="5"/>
      <c r="P111" s="5"/>
      <c r="Q111" s="5"/>
      <c r="R111" s="5"/>
      <c r="S111" s="5"/>
      <c r="T111" s="5"/>
    </row>
    <row r="112" spans="10:20" ht="30" x14ac:dyDescent="0.4">
      <c r="J112" s="7"/>
      <c r="K112" s="7"/>
      <c r="N112" s="6"/>
      <c r="O112" s="5"/>
      <c r="P112" s="5"/>
      <c r="Q112" s="5"/>
      <c r="R112" s="5"/>
      <c r="S112" s="5"/>
      <c r="T112" s="5"/>
    </row>
    <row r="113" spans="10:20" ht="30" x14ac:dyDescent="0.4">
      <c r="J113" s="7"/>
      <c r="K113" s="7"/>
      <c r="N113" s="6"/>
      <c r="O113" s="5"/>
      <c r="P113" s="5"/>
      <c r="Q113" s="5"/>
      <c r="R113" s="5"/>
      <c r="S113" s="5"/>
      <c r="T113" s="5"/>
    </row>
    <row r="114" spans="10:20" ht="30" x14ac:dyDescent="0.4">
      <c r="J114" s="7"/>
      <c r="K114" s="7"/>
      <c r="N114" s="6"/>
      <c r="O114" s="5"/>
      <c r="P114" s="5"/>
      <c r="Q114" s="5"/>
      <c r="R114" s="5"/>
      <c r="S114" s="5"/>
      <c r="T114" s="5"/>
    </row>
    <row r="115" spans="10:20" ht="30" x14ac:dyDescent="0.4">
      <c r="J115" s="7"/>
      <c r="K115" s="7"/>
      <c r="N115" s="6"/>
      <c r="O115" s="5"/>
      <c r="P115" s="5"/>
      <c r="Q115" s="5"/>
      <c r="R115" s="5"/>
      <c r="S115" s="5"/>
      <c r="T115" s="5"/>
    </row>
    <row r="116" spans="10:20" ht="30" x14ac:dyDescent="0.4">
      <c r="J116" s="7"/>
      <c r="K116" s="7"/>
      <c r="N116" s="6"/>
      <c r="O116" s="5"/>
      <c r="P116" s="5"/>
      <c r="Q116" s="5"/>
      <c r="R116" s="5"/>
      <c r="S116" s="5"/>
      <c r="T116" s="5"/>
    </row>
    <row r="117" spans="10:20" ht="30" x14ac:dyDescent="0.4">
      <c r="J117" s="7"/>
      <c r="K117" s="7"/>
      <c r="N117" s="6"/>
      <c r="O117" s="5"/>
      <c r="P117" s="5"/>
      <c r="Q117" s="5"/>
      <c r="R117" s="5"/>
      <c r="S117" s="5"/>
      <c r="T117" s="5"/>
    </row>
    <row r="118" spans="10:20" ht="30" x14ac:dyDescent="0.4">
      <c r="J118" s="7"/>
      <c r="K118" s="7"/>
      <c r="N118" s="6"/>
      <c r="O118" s="5"/>
      <c r="P118" s="5"/>
      <c r="Q118" s="5"/>
      <c r="R118" s="5"/>
      <c r="S118" s="5"/>
      <c r="T118" s="5"/>
    </row>
    <row r="119" spans="10:20" ht="30" x14ac:dyDescent="0.4">
      <c r="J119" s="7"/>
      <c r="K119" s="7"/>
      <c r="N119" s="6"/>
      <c r="O119" s="5"/>
      <c r="P119" s="5"/>
      <c r="Q119" s="5"/>
      <c r="R119" s="5"/>
      <c r="S119" s="5"/>
      <c r="T119" s="5"/>
    </row>
    <row r="120" spans="10:20" ht="30" x14ac:dyDescent="0.4">
      <c r="J120" s="7"/>
      <c r="K120" s="7"/>
      <c r="N120" s="6"/>
      <c r="O120" s="5"/>
      <c r="P120" s="5"/>
      <c r="Q120" s="5"/>
      <c r="R120" s="5"/>
      <c r="S120" s="5"/>
      <c r="T120" s="5"/>
    </row>
    <row r="121" spans="10:20" ht="30" x14ac:dyDescent="0.4">
      <c r="J121" s="7"/>
      <c r="K121" s="7"/>
      <c r="N121" s="6"/>
      <c r="O121" s="5"/>
      <c r="P121" s="5"/>
      <c r="Q121" s="5"/>
      <c r="R121" s="5"/>
      <c r="S121" s="5"/>
      <c r="T121" s="5"/>
    </row>
    <row r="122" spans="10:20" ht="30" x14ac:dyDescent="0.4">
      <c r="J122" s="7"/>
      <c r="K122" s="7"/>
      <c r="N122" s="6"/>
      <c r="O122" s="5"/>
      <c r="P122" s="5"/>
      <c r="Q122" s="5"/>
      <c r="R122" s="5"/>
      <c r="S122" s="5"/>
      <c r="T122" s="5"/>
    </row>
    <row r="123" spans="10:20" ht="30" x14ac:dyDescent="0.4">
      <c r="J123" s="7"/>
      <c r="K123" s="7"/>
      <c r="N123" s="6"/>
      <c r="O123" s="5"/>
      <c r="P123" s="5"/>
      <c r="Q123" s="5"/>
      <c r="R123" s="5"/>
      <c r="S123" s="5"/>
      <c r="T123" s="5"/>
    </row>
    <row r="124" spans="10:20" ht="30" x14ac:dyDescent="0.4">
      <c r="J124" s="7"/>
      <c r="K124" s="7"/>
      <c r="N124" s="6"/>
      <c r="O124" s="5"/>
      <c r="P124" s="5"/>
      <c r="Q124" s="5"/>
      <c r="R124" s="5"/>
      <c r="S124" s="5"/>
      <c r="T124" s="5"/>
    </row>
    <row r="125" spans="10:20" ht="30" x14ac:dyDescent="0.4">
      <c r="J125" s="7"/>
      <c r="K125" s="7"/>
      <c r="N125" s="6"/>
      <c r="O125" s="5"/>
      <c r="P125" s="5"/>
      <c r="Q125" s="5"/>
      <c r="R125" s="5"/>
      <c r="S125" s="5"/>
      <c r="T125" s="5"/>
    </row>
    <row r="126" spans="10:20" ht="30" x14ac:dyDescent="0.4">
      <c r="J126" s="7"/>
      <c r="K126" s="7"/>
      <c r="N126" s="6"/>
      <c r="O126" s="5"/>
      <c r="P126" s="5"/>
      <c r="Q126" s="5"/>
      <c r="R126" s="5"/>
      <c r="S126" s="5"/>
      <c r="T126" s="5"/>
    </row>
    <row r="127" spans="10:20" ht="30" x14ac:dyDescent="0.4">
      <c r="J127" s="7"/>
      <c r="K127" s="7"/>
      <c r="N127" s="6"/>
      <c r="O127" s="5"/>
      <c r="P127" s="5"/>
      <c r="Q127" s="5"/>
      <c r="R127" s="5"/>
      <c r="S127" s="5"/>
      <c r="T127" s="5"/>
    </row>
    <row r="128" spans="10:20" ht="30" x14ac:dyDescent="0.4">
      <c r="J128" s="7"/>
      <c r="K128" s="7"/>
      <c r="N128" s="6"/>
      <c r="O128" s="5"/>
      <c r="P128" s="5"/>
      <c r="Q128" s="5"/>
      <c r="R128" s="5"/>
      <c r="S128" s="5"/>
      <c r="T128" s="5"/>
    </row>
    <row r="129" spans="10:20" ht="30" x14ac:dyDescent="0.4">
      <c r="J129" s="7"/>
      <c r="K129" s="7"/>
      <c r="N129" s="6"/>
      <c r="O129" s="5"/>
      <c r="P129" s="5"/>
      <c r="Q129" s="5"/>
      <c r="R129" s="5"/>
      <c r="S129" s="5"/>
      <c r="T129" s="5"/>
    </row>
    <row r="130" spans="10:20" ht="30" x14ac:dyDescent="0.4">
      <c r="J130" s="7"/>
      <c r="K130" s="7"/>
      <c r="N130" s="6"/>
      <c r="O130" s="5"/>
      <c r="P130" s="5"/>
      <c r="Q130" s="5"/>
      <c r="R130" s="5"/>
      <c r="S130" s="5"/>
      <c r="T130" s="5"/>
    </row>
    <row r="131" spans="10:20" ht="30" x14ac:dyDescent="0.4">
      <c r="J131" s="7"/>
      <c r="K131" s="7"/>
      <c r="N131" s="6"/>
      <c r="O131" s="5"/>
      <c r="P131" s="5"/>
      <c r="Q131" s="5"/>
      <c r="R131" s="5"/>
      <c r="S131" s="5"/>
      <c r="T131" s="5"/>
    </row>
    <row r="132" spans="10:20" ht="30" x14ac:dyDescent="0.4">
      <c r="J132" s="7"/>
      <c r="K132" s="7"/>
      <c r="N132" s="6"/>
      <c r="O132" s="5"/>
      <c r="P132" s="5"/>
      <c r="Q132" s="5"/>
      <c r="R132" s="5"/>
      <c r="S132" s="5"/>
      <c r="T132" s="5"/>
    </row>
    <row r="133" spans="10:20" ht="30" x14ac:dyDescent="0.4">
      <c r="J133" s="7"/>
      <c r="K133" s="7"/>
      <c r="N133" s="6"/>
      <c r="O133" s="5"/>
      <c r="P133" s="5"/>
      <c r="Q133" s="5"/>
      <c r="R133" s="5"/>
      <c r="S133" s="5"/>
      <c r="T133" s="5"/>
    </row>
    <row r="134" spans="10:20" ht="30" x14ac:dyDescent="0.4">
      <c r="J134" s="7"/>
      <c r="K134" s="7"/>
      <c r="N134" s="6"/>
      <c r="O134" s="5"/>
      <c r="P134" s="5"/>
      <c r="Q134" s="5"/>
      <c r="R134" s="5"/>
      <c r="S134" s="5"/>
      <c r="T134" s="5"/>
    </row>
    <row r="135" spans="10:20" ht="30" x14ac:dyDescent="0.4">
      <c r="J135" s="7"/>
      <c r="K135" s="7"/>
      <c r="N135" s="6"/>
      <c r="O135" s="5"/>
      <c r="P135" s="5"/>
      <c r="Q135" s="5"/>
      <c r="R135" s="5"/>
      <c r="S135" s="5"/>
      <c r="T135" s="5"/>
    </row>
    <row r="136" spans="10:20" ht="30" x14ac:dyDescent="0.4">
      <c r="J136" s="7"/>
      <c r="K136" s="7"/>
      <c r="N136" s="6"/>
      <c r="O136" s="5"/>
      <c r="P136" s="5"/>
      <c r="Q136" s="5"/>
      <c r="R136" s="5"/>
      <c r="S136" s="5"/>
      <c r="T136" s="5"/>
    </row>
    <row r="137" spans="10:20" ht="30" x14ac:dyDescent="0.4">
      <c r="J137" s="7"/>
      <c r="K137" s="7"/>
      <c r="N137" s="6"/>
      <c r="O137" s="5"/>
      <c r="P137" s="5"/>
      <c r="Q137" s="5"/>
      <c r="R137" s="5"/>
      <c r="S137" s="5"/>
      <c r="T137" s="5"/>
    </row>
    <row r="138" spans="10:20" ht="30" x14ac:dyDescent="0.4">
      <c r="J138" s="7"/>
      <c r="K138" s="7"/>
      <c r="N138" s="6"/>
      <c r="O138" s="5"/>
      <c r="P138" s="5"/>
      <c r="Q138" s="5"/>
      <c r="R138" s="5"/>
      <c r="S138" s="5"/>
      <c r="T138" s="5"/>
    </row>
    <row r="139" spans="10:20" ht="30" x14ac:dyDescent="0.4">
      <c r="J139" s="7"/>
      <c r="K139" s="7"/>
      <c r="N139" s="6"/>
      <c r="O139" s="5"/>
      <c r="P139" s="5"/>
      <c r="Q139" s="5"/>
      <c r="R139" s="5"/>
      <c r="S139" s="5"/>
      <c r="T139" s="5"/>
    </row>
    <row r="140" spans="10:20" ht="30" x14ac:dyDescent="0.4">
      <c r="J140" s="7"/>
      <c r="K140" s="7"/>
      <c r="N140" s="6"/>
      <c r="O140" s="5"/>
      <c r="P140" s="5"/>
      <c r="Q140" s="5"/>
      <c r="R140" s="5"/>
      <c r="S140" s="5"/>
      <c r="T140" s="5"/>
    </row>
    <row r="141" spans="10:20" ht="30" x14ac:dyDescent="0.4">
      <c r="J141" s="7"/>
      <c r="K141" s="7"/>
      <c r="N141" s="6"/>
      <c r="O141" s="5"/>
      <c r="P141" s="5"/>
      <c r="Q141" s="5"/>
      <c r="R141" s="5"/>
      <c r="S141" s="5"/>
      <c r="T141" s="5"/>
    </row>
    <row r="142" spans="10:20" ht="30" x14ac:dyDescent="0.4">
      <c r="J142" s="7"/>
      <c r="K142" s="7"/>
      <c r="N142" s="6"/>
      <c r="O142" s="5"/>
      <c r="P142" s="5"/>
      <c r="Q142" s="5"/>
      <c r="R142" s="5"/>
      <c r="S142" s="5"/>
      <c r="T142" s="5"/>
    </row>
    <row r="143" spans="10:20" ht="30" x14ac:dyDescent="0.4">
      <c r="J143" s="7"/>
      <c r="K143" s="7"/>
      <c r="N143" s="6"/>
      <c r="O143" s="5"/>
      <c r="P143" s="5"/>
      <c r="Q143" s="5"/>
      <c r="R143" s="5"/>
      <c r="S143" s="5"/>
      <c r="T143" s="5"/>
    </row>
    <row r="144" spans="10:20" ht="30" x14ac:dyDescent="0.4">
      <c r="J144" s="7"/>
      <c r="K144" s="7"/>
      <c r="N144" s="6"/>
      <c r="O144" s="5"/>
      <c r="P144" s="5"/>
      <c r="Q144" s="5"/>
      <c r="R144" s="5"/>
      <c r="S144" s="5"/>
      <c r="T144" s="5"/>
    </row>
    <row r="145" spans="10:20" ht="30" x14ac:dyDescent="0.4">
      <c r="J145" s="7"/>
      <c r="K145" s="7"/>
      <c r="N145" s="6"/>
      <c r="O145" s="5"/>
      <c r="P145" s="5"/>
      <c r="Q145" s="5"/>
      <c r="R145" s="5"/>
      <c r="S145" s="5"/>
      <c r="T145" s="5"/>
    </row>
    <row r="146" spans="10:20" ht="30" x14ac:dyDescent="0.4">
      <c r="J146" s="7"/>
      <c r="K146" s="7"/>
      <c r="N146" s="6"/>
      <c r="O146" s="5"/>
      <c r="P146" s="5"/>
      <c r="Q146" s="5"/>
      <c r="R146" s="5"/>
      <c r="S146" s="5"/>
      <c r="T146" s="5"/>
    </row>
    <row r="147" spans="10:20" ht="30" x14ac:dyDescent="0.4">
      <c r="J147" s="7"/>
      <c r="K147" s="7"/>
      <c r="N147" s="6"/>
      <c r="O147" s="5"/>
      <c r="P147" s="5"/>
      <c r="Q147" s="5"/>
      <c r="R147" s="5"/>
      <c r="S147" s="5"/>
      <c r="T147" s="5"/>
    </row>
    <row r="148" spans="10:20" ht="30" x14ac:dyDescent="0.4">
      <c r="J148" s="7"/>
      <c r="K148" s="7"/>
      <c r="N148" s="6"/>
      <c r="O148" s="5"/>
      <c r="P148" s="5"/>
      <c r="Q148" s="5"/>
      <c r="R148" s="5"/>
      <c r="S148" s="5"/>
      <c r="T148" s="5"/>
    </row>
    <row r="149" spans="10:20" ht="30" x14ac:dyDescent="0.4">
      <c r="J149" s="7"/>
      <c r="K149" s="7"/>
      <c r="N149" s="6"/>
      <c r="O149" s="5"/>
      <c r="P149" s="5"/>
      <c r="Q149" s="5"/>
      <c r="R149" s="5"/>
      <c r="S149" s="5"/>
      <c r="T149" s="5"/>
    </row>
    <row r="150" spans="10:20" ht="30" x14ac:dyDescent="0.4">
      <c r="J150" s="7"/>
      <c r="K150" s="7"/>
      <c r="N150" s="6"/>
      <c r="O150" s="5"/>
      <c r="P150" s="5"/>
      <c r="Q150" s="5"/>
      <c r="R150" s="5"/>
      <c r="S150" s="5"/>
      <c r="T150" s="5"/>
    </row>
    <row r="151" spans="10:20" ht="30" x14ac:dyDescent="0.4">
      <c r="J151" s="7"/>
      <c r="K151" s="7"/>
      <c r="N151" s="6"/>
      <c r="O151" s="5"/>
      <c r="P151" s="5"/>
      <c r="Q151" s="5"/>
      <c r="R151" s="5"/>
      <c r="S151" s="5"/>
      <c r="T151" s="5"/>
    </row>
    <row r="152" spans="10:20" ht="30" x14ac:dyDescent="0.4">
      <c r="J152" s="7"/>
      <c r="K152" s="7"/>
      <c r="N152" s="6"/>
      <c r="O152" s="5"/>
      <c r="P152" s="5"/>
      <c r="Q152" s="5"/>
      <c r="R152" s="5"/>
      <c r="S152" s="5"/>
      <c r="T152" s="5"/>
    </row>
    <row r="153" spans="10:20" ht="30" x14ac:dyDescent="0.4">
      <c r="J153" s="7"/>
      <c r="K153" s="7"/>
      <c r="N153" s="6"/>
      <c r="O153" s="5"/>
      <c r="P153" s="5"/>
      <c r="Q153" s="5"/>
      <c r="R153" s="5"/>
      <c r="S153" s="5"/>
      <c r="T153" s="5"/>
    </row>
    <row r="154" spans="10:20" ht="30" x14ac:dyDescent="0.4">
      <c r="J154" s="7"/>
      <c r="K154" s="7"/>
      <c r="N154" s="6"/>
      <c r="O154" s="5"/>
      <c r="P154" s="5"/>
      <c r="Q154" s="5"/>
      <c r="R154" s="5"/>
      <c r="S154" s="5"/>
      <c r="T154" s="5"/>
    </row>
    <row r="155" spans="10:20" ht="30" x14ac:dyDescent="0.4">
      <c r="J155" s="7"/>
      <c r="K155" s="7"/>
      <c r="N155" s="6"/>
      <c r="O155" s="5"/>
      <c r="P155" s="5"/>
      <c r="Q155" s="5"/>
      <c r="R155" s="5"/>
      <c r="S155" s="5"/>
      <c r="T155" s="5"/>
    </row>
    <row r="156" spans="10:20" ht="30" x14ac:dyDescent="0.4">
      <c r="J156" s="7"/>
      <c r="K156" s="7"/>
      <c r="N156" s="6"/>
      <c r="O156" s="5"/>
      <c r="P156" s="5"/>
      <c r="Q156" s="5"/>
      <c r="R156" s="5"/>
      <c r="S156" s="5"/>
      <c r="T156" s="5"/>
    </row>
    <row r="157" spans="10:20" ht="30" x14ac:dyDescent="0.4">
      <c r="J157" s="7"/>
      <c r="K157" s="7"/>
      <c r="N157" s="6"/>
      <c r="O157" s="5"/>
      <c r="P157" s="5"/>
      <c r="Q157" s="5"/>
      <c r="R157" s="5"/>
      <c r="S157" s="5"/>
      <c r="T157" s="5"/>
    </row>
    <row r="158" spans="10:20" ht="30" x14ac:dyDescent="0.4">
      <c r="J158" s="7"/>
      <c r="K158" s="7"/>
      <c r="N158" s="6"/>
      <c r="O158" s="5"/>
      <c r="P158" s="5"/>
      <c r="Q158" s="5"/>
      <c r="R158" s="5"/>
      <c r="S158" s="5"/>
      <c r="T158" s="5"/>
    </row>
    <row r="159" spans="10:20" ht="30" x14ac:dyDescent="0.4">
      <c r="J159" s="7"/>
      <c r="K159" s="7"/>
      <c r="N159" s="6"/>
      <c r="O159" s="5"/>
      <c r="P159" s="5"/>
      <c r="Q159" s="5"/>
      <c r="R159" s="5"/>
      <c r="S159" s="5"/>
      <c r="T159" s="5"/>
    </row>
    <row r="160" spans="10:20" ht="30" x14ac:dyDescent="0.4">
      <c r="J160" s="7"/>
      <c r="K160" s="7"/>
      <c r="N160" s="6"/>
      <c r="O160" s="5"/>
      <c r="P160" s="5"/>
      <c r="Q160" s="5"/>
      <c r="R160" s="5"/>
      <c r="S160" s="5"/>
      <c r="T160" s="5"/>
    </row>
    <row r="161" spans="10:20" ht="30" x14ac:dyDescent="0.4">
      <c r="J161" s="7"/>
      <c r="K161" s="7"/>
      <c r="N161" s="6"/>
      <c r="O161" s="5"/>
      <c r="P161" s="5"/>
      <c r="Q161" s="5"/>
      <c r="R161" s="5"/>
      <c r="S161" s="5"/>
      <c r="T161" s="5"/>
    </row>
    <row r="162" spans="10:20" ht="30" x14ac:dyDescent="0.4">
      <c r="J162" s="7"/>
      <c r="K162" s="7"/>
      <c r="N162" s="6"/>
      <c r="O162" s="5"/>
      <c r="P162" s="5"/>
      <c r="Q162" s="5"/>
      <c r="R162" s="5"/>
      <c r="S162" s="5"/>
      <c r="T162" s="5"/>
    </row>
    <row r="163" spans="10:20" ht="30" x14ac:dyDescent="0.4">
      <c r="J163" s="7"/>
      <c r="K163" s="7"/>
      <c r="N163" s="6"/>
      <c r="O163" s="5"/>
      <c r="P163" s="5"/>
      <c r="Q163" s="5"/>
      <c r="R163" s="5"/>
      <c r="S163" s="5"/>
      <c r="T163" s="5"/>
    </row>
    <row r="164" spans="10:20" ht="30" x14ac:dyDescent="0.4">
      <c r="J164" s="7"/>
      <c r="K164" s="7"/>
      <c r="N164" s="6"/>
      <c r="O164" s="5"/>
      <c r="P164" s="5"/>
      <c r="Q164" s="5"/>
      <c r="R164" s="5"/>
      <c r="S164" s="5"/>
      <c r="T164" s="5"/>
    </row>
    <row r="165" spans="10:20" ht="30" x14ac:dyDescent="0.4">
      <c r="J165" s="7"/>
      <c r="K165" s="7"/>
      <c r="N165" s="6"/>
      <c r="O165" s="5"/>
      <c r="P165" s="5"/>
      <c r="Q165" s="5"/>
      <c r="R165" s="5"/>
      <c r="S165" s="5"/>
      <c r="T165" s="5"/>
    </row>
    <row r="166" spans="10:20" ht="30" x14ac:dyDescent="0.4">
      <c r="J166" s="7"/>
      <c r="K166" s="7"/>
      <c r="N166" s="6"/>
      <c r="O166" s="5"/>
      <c r="P166" s="5"/>
      <c r="Q166" s="5"/>
      <c r="R166" s="5"/>
      <c r="S166" s="5"/>
      <c r="T166" s="5"/>
    </row>
    <row r="167" spans="10:20" ht="30" x14ac:dyDescent="0.4">
      <c r="J167" s="7"/>
      <c r="K167" s="7"/>
      <c r="N167" s="6"/>
      <c r="O167" s="5"/>
      <c r="P167" s="5"/>
      <c r="Q167" s="5"/>
      <c r="R167" s="5"/>
      <c r="S167" s="5"/>
      <c r="T167" s="5"/>
    </row>
    <row r="168" spans="10:20" ht="30" x14ac:dyDescent="0.4">
      <c r="J168" s="7"/>
      <c r="K168" s="7"/>
      <c r="N168" s="6"/>
      <c r="O168" s="5"/>
      <c r="P168" s="5"/>
      <c r="Q168" s="5"/>
      <c r="R168" s="5"/>
      <c r="S168" s="5"/>
      <c r="T168" s="5"/>
    </row>
    <row r="169" spans="10:20" ht="30" x14ac:dyDescent="0.4">
      <c r="J169" s="7"/>
      <c r="K169" s="7"/>
      <c r="N169" s="6"/>
      <c r="O169" s="5"/>
      <c r="P169" s="5"/>
      <c r="Q169" s="5"/>
      <c r="R169" s="5"/>
      <c r="S169" s="5"/>
      <c r="T169" s="5"/>
    </row>
    <row r="170" spans="10:20" ht="30" x14ac:dyDescent="0.4">
      <c r="J170" s="7"/>
      <c r="K170" s="7"/>
      <c r="N170" s="6"/>
      <c r="O170" s="5"/>
      <c r="P170" s="5"/>
      <c r="Q170" s="5"/>
      <c r="R170" s="5"/>
      <c r="S170" s="5"/>
      <c r="T170" s="5"/>
    </row>
    <row r="171" spans="10:20" ht="30" x14ac:dyDescent="0.4">
      <c r="J171" s="7"/>
      <c r="K171" s="7"/>
      <c r="N171" s="6"/>
      <c r="O171" s="5"/>
      <c r="P171" s="5"/>
      <c r="Q171" s="5"/>
      <c r="R171" s="5"/>
      <c r="S171" s="5"/>
      <c r="T171" s="5"/>
    </row>
    <row r="172" spans="10:20" ht="30" x14ac:dyDescent="0.4">
      <c r="J172" s="7"/>
      <c r="K172" s="7"/>
      <c r="N172" s="6"/>
      <c r="O172" s="5"/>
      <c r="P172" s="5"/>
      <c r="Q172" s="5"/>
      <c r="R172" s="5"/>
      <c r="S172" s="5"/>
      <c r="T172" s="5"/>
    </row>
    <row r="173" spans="10:20" ht="30" x14ac:dyDescent="0.4">
      <c r="J173" s="7"/>
      <c r="K173" s="7"/>
      <c r="N173" s="6"/>
      <c r="O173" s="5"/>
      <c r="P173" s="5"/>
      <c r="Q173" s="5"/>
      <c r="R173" s="5"/>
      <c r="S173" s="5"/>
      <c r="T173" s="5"/>
    </row>
    <row r="174" spans="10:20" x14ac:dyDescent="0.3">
      <c r="N174" s="6"/>
      <c r="O174" s="5"/>
      <c r="P174" s="5"/>
      <c r="Q174" s="5"/>
      <c r="R174" s="5"/>
      <c r="S174" s="5"/>
      <c r="T174" s="5"/>
    </row>
    <row r="175" spans="10:20" x14ac:dyDescent="0.3">
      <c r="N175" s="6"/>
      <c r="O175" s="5"/>
      <c r="P175" s="5"/>
      <c r="Q175" s="5"/>
      <c r="R175" s="5"/>
      <c r="S175" s="5"/>
      <c r="T175" s="5"/>
    </row>
    <row r="176" spans="10:20" x14ac:dyDescent="0.3">
      <c r="N176" s="6"/>
      <c r="O176" s="5"/>
      <c r="P176" s="5"/>
      <c r="Q176" s="5"/>
      <c r="R176" s="5"/>
      <c r="S176" s="5"/>
      <c r="T176" s="5"/>
    </row>
    <row r="177" spans="14:20" x14ac:dyDescent="0.3">
      <c r="N177" s="6"/>
      <c r="O177" s="5"/>
      <c r="P177" s="5"/>
      <c r="Q177" s="5"/>
      <c r="R177" s="5"/>
      <c r="S177" s="5"/>
      <c r="T177" s="5"/>
    </row>
    <row r="178" spans="14:20" x14ac:dyDescent="0.3">
      <c r="N178" s="6"/>
      <c r="O178" s="5"/>
      <c r="P178" s="5"/>
      <c r="Q178" s="5"/>
      <c r="R178" s="5"/>
      <c r="S178" s="5"/>
      <c r="T178" s="5"/>
    </row>
    <row r="179" spans="14:20" x14ac:dyDescent="0.3">
      <c r="N179" s="6"/>
      <c r="O179" s="5"/>
      <c r="P179" s="5"/>
      <c r="Q179" s="5"/>
      <c r="R179" s="5"/>
      <c r="S179" s="5"/>
      <c r="T179" s="5"/>
    </row>
    <row r="180" spans="14:20" x14ac:dyDescent="0.3">
      <c r="N180" s="6"/>
      <c r="O180" s="5"/>
      <c r="P180" s="5"/>
      <c r="Q180" s="5"/>
      <c r="R180" s="5"/>
      <c r="S180" s="5"/>
      <c r="T180" s="5"/>
    </row>
    <row r="181" spans="14:20" x14ac:dyDescent="0.3">
      <c r="N181" s="6"/>
      <c r="O181" s="5"/>
      <c r="P181" s="5"/>
      <c r="Q181" s="5"/>
      <c r="R181" s="5"/>
      <c r="S181" s="5"/>
      <c r="T181" s="5"/>
    </row>
    <row r="182" spans="14:20" x14ac:dyDescent="0.3">
      <c r="N182" s="6"/>
      <c r="O182" s="5"/>
      <c r="P182" s="5"/>
      <c r="Q182" s="5"/>
      <c r="R182" s="5"/>
      <c r="S182" s="5"/>
      <c r="T182" s="5"/>
    </row>
    <row r="183" spans="14:20" x14ac:dyDescent="0.3">
      <c r="N183" s="6"/>
      <c r="O183" s="5"/>
      <c r="P183" s="5"/>
      <c r="Q183" s="5"/>
      <c r="R183" s="5"/>
      <c r="S183" s="5"/>
      <c r="T183" s="5"/>
    </row>
    <row r="184" spans="14:20" x14ac:dyDescent="0.3">
      <c r="N184" s="6"/>
      <c r="O184" s="5"/>
      <c r="P184" s="5"/>
      <c r="Q184" s="5"/>
      <c r="R184" s="5"/>
      <c r="S184" s="5"/>
      <c r="T184" s="5"/>
    </row>
    <row r="185" spans="14:20" x14ac:dyDescent="0.3">
      <c r="N185" s="6"/>
      <c r="O185" s="5"/>
      <c r="P185" s="5"/>
      <c r="Q185" s="5"/>
      <c r="R185" s="5"/>
      <c r="S185" s="5"/>
      <c r="T185" s="5"/>
    </row>
    <row r="186" spans="14:20" x14ac:dyDescent="0.3">
      <c r="N186" s="6"/>
      <c r="O186" s="5"/>
      <c r="P186" s="5"/>
      <c r="Q186" s="5"/>
      <c r="R186" s="5"/>
      <c r="S186" s="5"/>
      <c r="T186" s="5"/>
    </row>
    <row r="187" spans="14:20" x14ac:dyDescent="0.3">
      <c r="N187" s="6"/>
      <c r="O187" s="5"/>
      <c r="P187" s="5"/>
      <c r="Q187" s="5"/>
      <c r="R187" s="5"/>
      <c r="S187" s="5"/>
      <c r="T187" s="5"/>
    </row>
    <row r="188" spans="14:20" x14ac:dyDescent="0.3">
      <c r="N188" s="6"/>
      <c r="O188" s="5"/>
      <c r="P188" s="5"/>
      <c r="Q188" s="5"/>
      <c r="R188" s="5"/>
      <c r="S188" s="5"/>
      <c r="T188" s="5"/>
    </row>
    <row r="189" spans="14:20" x14ac:dyDescent="0.3">
      <c r="N189" s="6"/>
      <c r="O189" s="5"/>
      <c r="P189" s="5"/>
      <c r="Q189" s="5"/>
      <c r="R189" s="5"/>
      <c r="S189" s="5"/>
      <c r="T189" s="5"/>
    </row>
    <row r="190" spans="14:20" x14ac:dyDescent="0.3">
      <c r="N190" s="6"/>
      <c r="O190" s="5"/>
      <c r="P190" s="5"/>
      <c r="Q190" s="5"/>
      <c r="R190" s="5"/>
      <c r="S190" s="5"/>
      <c r="T190" s="5"/>
    </row>
    <row r="191" spans="14:20" x14ac:dyDescent="0.3">
      <c r="N191" s="6"/>
      <c r="O191" s="5"/>
      <c r="P191" s="5"/>
      <c r="Q191" s="5"/>
      <c r="R191" s="5"/>
      <c r="S191" s="5"/>
      <c r="T191" s="5"/>
    </row>
    <row r="192" spans="14:20" x14ac:dyDescent="0.3">
      <c r="N192" s="6"/>
      <c r="O192" s="5"/>
      <c r="P192" s="5"/>
      <c r="Q192" s="5"/>
      <c r="R192" s="5"/>
      <c r="S192" s="5"/>
      <c r="T192" s="5"/>
    </row>
    <row r="193" spans="14:20" x14ac:dyDescent="0.3">
      <c r="N193" s="6"/>
      <c r="O193" s="5"/>
      <c r="P193" s="5"/>
      <c r="Q193" s="5"/>
      <c r="R193" s="5"/>
      <c r="S193" s="5"/>
      <c r="T193" s="5"/>
    </row>
    <row r="194" spans="14:20" x14ac:dyDescent="0.3">
      <c r="N194" s="6"/>
      <c r="O194" s="5"/>
      <c r="P194" s="5"/>
      <c r="Q194" s="5"/>
      <c r="R194" s="5"/>
      <c r="S194" s="5"/>
      <c r="T194" s="5"/>
    </row>
    <row r="195" spans="14:20" x14ac:dyDescent="0.3">
      <c r="N195" s="6"/>
      <c r="O195" s="5"/>
      <c r="P195" s="5"/>
      <c r="Q195" s="5"/>
      <c r="R195" s="5"/>
      <c r="S195" s="5"/>
      <c r="T195" s="5"/>
    </row>
    <row r="196" spans="14:20" x14ac:dyDescent="0.3">
      <c r="N196" s="6"/>
      <c r="O196" s="5"/>
      <c r="P196" s="5"/>
      <c r="Q196" s="5"/>
      <c r="R196" s="5"/>
      <c r="S196" s="5"/>
      <c r="T196" s="5"/>
    </row>
    <row r="197" spans="14:20" x14ac:dyDescent="0.3">
      <c r="N197" s="6"/>
      <c r="O197" s="5"/>
      <c r="P197" s="5"/>
      <c r="Q197" s="5"/>
      <c r="R197" s="5"/>
      <c r="S197" s="5"/>
      <c r="T197" s="5"/>
    </row>
    <row r="198" spans="14:20" x14ac:dyDescent="0.3">
      <c r="N198" s="6"/>
      <c r="O198" s="5"/>
      <c r="P198" s="5"/>
      <c r="Q198" s="5"/>
      <c r="R198" s="5"/>
      <c r="S198" s="5"/>
      <c r="T198" s="5"/>
    </row>
    <row r="199" spans="14:20" x14ac:dyDescent="0.3">
      <c r="N199" s="6"/>
      <c r="O199" s="5"/>
      <c r="P199" s="5"/>
      <c r="Q199" s="5"/>
      <c r="R199" s="5"/>
      <c r="S199" s="5"/>
      <c r="T199" s="5"/>
    </row>
    <row r="200" spans="14:20" x14ac:dyDescent="0.3">
      <c r="N200" s="6"/>
      <c r="O200" s="5"/>
      <c r="P200" s="5"/>
      <c r="Q200" s="5"/>
      <c r="R200" s="5"/>
      <c r="S200" s="5"/>
      <c r="T200" s="5"/>
    </row>
    <row r="201" spans="14:20" x14ac:dyDescent="0.3">
      <c r="N201" s="6"/>
      <c r="O201" s="5"/>
      <c r="P201" s="5"/>
      <c r="Q201" s="5"/>
      <c r="R201" s="5"/>
      <c r="S201" s="5"/>
      <c r="T201" s="5"/>
    </row>
    <row r="202" spans="14:20" x14ac:dyDescent="0.3">
      <c r="N202" s="6"/>
      <c r="O202" s="5"/>
      <c r="P202" s="5"/>
      <c r="Q202" s="5"/>
      <c r="R202" s="5"/>
      <c r="S202" s="5"/>
      <c r="T202" s="5"/>
    </row>
    <row r="203" spans="14:20" x14ac:dyDescent="0.3">
      <c r="N203" s="6"/>
      <c r="O203" s="5"/>
      <c r="P203" s="5"/>
      <c r="Q203" s="5"/>
      <c r="R203" s="5"/>
      <c r="S203" s="5"/>
      <c r="T203" s="5"/>
    </row>
    <row r="204" spans="14:20" x14ac:dyDescent="0.3">
      <c r="N204" s="6"/>
      <c r="O204" s="5"/>
      <c r="P204" s="5"/>
      <c r="Q204" s="5"/>
      <c r="R204" s="5"/>
      <c r="S204" s="5"/>
      <c r="T204" s="5"/>
    </row>
    <row r="205" spans="14:20" x14ac:dyDescent="0.3">
      <c r="N205" s="6"/>
      <c r="O205" s="5"/>
      <c r="P205" s="5"/>
      <c r="Q205" s="5"/>
      <c r="R205" s="5"/>
      <c r="S205" s="5"/>
      <c r="T205" s="5"/>
    </row>
    <row r="206" spans="14:20" x14ac:dyDescent="0.3">
      <c r="N206" s="6"/>
      <c r="O206" s="5"/>
      <c r="P206" s="5"/>
      <c r="Q206" s="5"/>
      <c r="R206" s="5"/>
      <c r="S206" s="5"/>
      <c r="T206" s="5"/>
    </row>
    <row r="207" spans="14:20" x14ac:dyDescent="0.3">
      <c r="N207" s="6"/>
      <c r="O207" s="5"/>
      <c r="P207" s="5"/>
      <c r="Q207" s="5"/>
      <c r="R207" s="5"/>
      <c r="S207" s="5"/>
      <c r="T207" s="5"/>
    </row>
    <row r="208" spans="14:20" x14ac:dyDescent="0.3">
      <c r="N208" s="6"/>
      <c r="O208" s="5"/>
      <c r="P208" s="5"/>
      <c r="Q208" s="5"/>
      <c r="R208" s="5"/>
      <c r="S208" s="5"/>
      <c r="T208" s="5"/>
    </row>
    <row r="209" spans="14:20" x14ac:dyDescent="0.3">
      <c r="N209" s="6"/>
      <c r="O209" s="5"/>
      <c r="P209" s="5"/>
      <c r="Q209" s="5"/>
      <c r="R209" s="5"/>
      <c r="S209" s="5"/>
      <c r="T209" s="5"/>
    </row>
    <row r="210" spans="14:20" x14ac:dyDescent="0.3">
      <c r="N210" s="6"/>
      <c r="O210" s="5"/>
      <c r="P210" s="5"/>
      <c r="Q210" s="5"/>
      <c r="R210" s="5"/>
      <c r="S210" s="5"/>
      <c r="T210" s="5"/>
    </row>
    <row r="211" spans="14:20" x14ac:dyDescent="0.3">
      <c r="N211" s="6"/>
      <c r="O211" s="5"/>
      <c r="P211" s="5"/>
      <c r="Q211" s="5"/>
      <c r="R211" s="5"/>
      <c r="S211" s="5"/>
      <c r="T211" s="5"/>
    </row>
    <row r="212" spans="14:20" x14ac:dyDescent="0.3">
      <c r="N212" s="6"/>
      <c r="O212" s="5"/>
      <c r="P212" s="5"/>
      <c r="Q212" s="5"/>
      <c r="R212" s="5"/>
      <c r="S212" s="5"/>
      <c r="T212" s="5"/>
    </row>
    <row r="213" spans="14:20" x14ac:dyDescent="0.3">
      <c r="N213" s="6"/>
      <c r="O213" s="5"/>
      <c r="P213" s="5"/>
      <c r="Q213" s="5"/>
      <c r="R213" s="5"/>
      <c r="S213" s="5"/>
      <c r="T213" s="5"/>
    </row>
    <row r="214" spans="14:20" x14ac:dyDescent="0.3">
      <c r="N214" s="6"/>
      <c r="O214" s="5"/>
      <c r="P214" s="5"/>
      <c r="Q214" s="5"/>
      <c r="R214" s="5"/>
      <c r="S214" s="5"/>
      <c r="T214" s="5"/>
    </row>
  </sheetData>
  <mergeCells count="26">
    <mergeCell ref="H1:L1"/>
    <mergeCell ref="H2:H3"/>
    <mergeCell ref="C4:D4"/>
    <mergeCell ref="E4:H4"/>
    <mergeCell ref="C5:D5"/>
    <mergeCell ref="E5:H5"/>
    <mergeCell ref="I5:J5"/>
    <mergeCell ref="G7:J8"/>
    <mergeCell ref="K7:K8"/>
    <mergeCell ref="L7:L8"/>
    <mergeCell ref="O7:S7"/>
    <mergeCell ref="G15:J16"/>
    <mergeCell ref="K15:K16"/>
    <mergeCell ref="L15:L16"/>
    <mergeCell ref="K30:L30"/>
    <mergeCell ref="A31:L31"/>
    <mergeCell ref="A22:B23"/>
    <mergeCell ref="G22:J23"/>
    <mergeCell ref="K22:K23"/>
    <mergeCell ref="L22:L23"/>
    <mergeCell ref="A28:B30"/>
    <mergeCell ref="C28:D28"/>
    <mergeCell ref="K28:L28"/>
    <mergeCell ref="G29:I29"/>
    <mergeCell ref="K29:L29"/>
    <mergeCell ref="G30:I30"/>
  </mergeCells>
  <conditionalFormatting sqref="E4:H6 K3:K4 G28 G29:I29">
    <cfRule type="cellIs" dxfId="148" priority="3" stopIfTrue="1" operator="equal">
      <formula>0</formula>
    </cfRule>
  </conditionalFormatting>
  <conditionalFormatting sqref="A17:A21 A24:A27 A9:A14">
    <cfRule type="cellIs" dxfId="147" priority="4" stopIfTrue="1" operator="greaterThan">
      <formula>0</formula>
    </cfRule>
  </conditionalFormatting>
  <conditionalFormatting sqref="T9 T24">
    <cfRule type="expression" dxfId="146" priority="5" stopIfTrue="1">
      <formula>S10&lt;&gt;T9</formula>
    </cfRule>
  </conditionalFormatting>
  <conditionalFormatting sqref="S10">
    <cfRule type="expression" dxfId="145" priority="6" stopIfTrue="1">
      <formula>$S$10&lt;&gt;$T$9</formula>
    </cfRule>
  </conditionalFormatting>
  <conditionalFormatting sqref="S11 U9">
    <cfRule type="expression" dxfId="144" priority="7" stopIfTrue="1">
      <formula>$U$9&lt;&gt;$S$11</formula>
    </cfRule>
  </conditionalFormatting>
  <conditionalFormatting sqref="V9 S12:S14">
    <cfRule type="expression" dxfId="143" priority="8" stopIfTrue="1">
      <formula>$V$9&lt;&gt;$S$12</formula>
    </cfRule>
  </conditionalFormatting>
  <conditionalFormatting sqref="T11 U10">
    <cfRule type="expression" dxfId="142" priority="9" stopIfTrue="1">
      <formula>$U$10&lt;&gt;$T$11</formula>
    </cfRule>
  </conditionalFormatting>
  <conditionalFormatting sqref="V10 T12:T14">
    <cfRule type="expression" dxfId="141" priority="10" stopIfTrue="1">
      <formula>$V$10&lt;&gt;$T$12</formula>
    </cfRule>
  </conditionalFormatting>
  <conditionalFormatting sqref="V11 U12:U14">
    <cfRule type="expression" dxfId="140" priority="11" stopIfTrue="1">
      <formula>$V$11&lt;&gt;$U$12</formula>
    </cfRule>
  </conditionalFormatting>
  <conditionalFormatting sqref="T17 S18">
    <cfRule type="expression" dxfId="139" priority="12" stopIfTrue="1">
      <formula>$S$18&lt;&gt;$T$17</formula>
    </cfRule>
  </conditionalFormatting>
  <conditionalFormatting sqref="U17 S19">
    <cfRule type="expression" dxfId="138" priority="13" stopIfTrue="1">
      <formula>$U$17&lt;&gt;$S$19</formula>
    </cfRule>
  </conditionalFormatting>
  <conditionalFormatting sqref="V17 S20:S21">
    <cfRule type="expression" dxfId="137" priority="14" stopIfTrue="1">
      <formula>$V$17&lt;&gt;$S$20</formula>
    </cfRule>
  </conditionalFormatting>
  <conditionalFormatting sqref="U18 T19">
    <cfRule type="expression" dxfId="136" priority="15" stopIfTrue="1">
      <formula>$U$18&lt;&gt;$T$19</formula>
    </cfRule>
  </conditionalFormatting>
  <conditionalFormatting sqref="V18 T20:T21">
    <cfRule type="expression" dxfId="135" priority="16" stopIfTrue="1">
      <formula>$V$18&lt;&gt;$T$20</formula>
    </cfRule>
  </conditionalFormatting>
  <conditionalFormatting sqref="V19 U20:U21">
    <cfRule type="expression" dxfId="134" priority="17" stopIfTrue="1">
      <formula>$V$19&lt;&gt;$U$20</formula>
    </cfRule>
  </conditionalFormatting>
  <conditionalFormatting sqref="U24 S26">
    <cfRule type="expression" dxfId="133" priority="18" stopIfTrue="1">
      <formula>$U$24&lt;&gt;$S$26</formula>
    </cfRule>
  </conditionalFormatting>
  <conditionalFormatting sqref="V24 S27">
    <cfRule type="expression" dxfId="132" priority="19" stopIfTrue="1">
      <formula>$V$24&lt;&gt;$S$27</formula>
    </cfRule>
  </conditionalFormatting>
  <conditionalFormatting sqref="S25">
    <cfRule type="expression" dxfId="131" priority="20" stopIfTrue="1">
      <formula>T24&lt;&gt;S25</formula>
    </cfRule>
  </conditionalFormatting>
  <conditionalFormatting sqref="U25 T26">
    <cfRule type="expression" dxfId="130" priority="21" stopIfTrue="1">
      <formula>$U$25&lt;&gt;$T$26</formula>
    </cfRule>
  </conditionalFormatting>
  <conditionalFormatting sqref="V25 T27">
    <cfRule type="expression" dxfId="129" priority="22" stopIfTrue="1">
      <formula>$V$25&lt;&gt;$T$27</formula>
    </cfRule>
  </conditionalFormatting>
  <conditionalFormatting sqref="V26 U27">
    <cfRule type="expression" dxfId="128" priority="23" stopIfTrue="1">
      <formula>$V$26&lt;&gt;$U$27</formula>
    </cfRule>
  </conditionalFormatting>
  <conditionalFormatting sqref="F10">
    <cfRule type="expression" dxfId="127" priority="1" stopIfTrue="1">
      <formula>$T31&gt;=1</formula>
    </cfRule>
  </conditionalFormatting>
  <conditionalFormatting sqref="F10">
    <cfRule type="expression" dxfId="126" priority="2" stopIfTrue="1">
      <formula>$R31&gt;=1</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
  <sheetViews>
    <sheetView zoomScale="120" zoomScaleNormal="120" workbookViewId="0">
      <selection activeCell="L22" sqref="L22"/>
    </sheetView>
  </sheetViews>
  <sheetFormatPr defaultColWidth="9.140625" defaultRowHeight="15" x14ac:dyDescent="0.25"/>
  <cols>
    <col min="1" max="1" width="5.85546875" style="94" customWidth="1"/>
    <col min="2" max="2" width="5.7109375" style="84" customWidth="1"/>
    <col min="3" max="3" width="12.28515625" style="84" customWidth="1"/>
    <col min="4" max="4" width="8.28515625" style="84" customWidth="1"/>
    <col min="5" max="5" width="10.85546875" style="84" customWidth="1"/>
    <col min="6" max="6" width="14.28515625" style="87" customWidth="1"/>
    <col min="7" max="7" width="13.28515625" style="113" customWidth="1"/>
    <col min="8" max="8" width="12.42578125" style="113" customWidth="1"/>
    <col min="9" max="9" width="11.42578125" style="84" customWidth="1"/>
    <col min="10" max="10" width="9.140625" style="84"/>
    <col min="11" max="11" width="8.85546875" style="92" customWidth="1"/>
    <col min="12" max="21" width="9.140625" style="93"/>
    <col min="22" max="22" width="9.140625" style="133"/>
    <col min="23" max="26" width="9.140625" style="93"/>
    <col min="27" max="256" width="9.140625" style="130"/>
    <col min="257" max="257" width="5.85546875" style="130" customWidth="1"/>
    <col min="258" max="258" width="5.7109375" style="130" customWidth="1"/>
    <col min="259" max="259" width="12.28515625" style="130" customWidth="1"/>
    <col min="260" max="260" width="8.28515625" style="130" customWidth="1"/>
    <col min="261" max="261" width="10.85546875" style="130" customWidth="1"/>
    <col min="262" max="262" width="14.28515625" style="130" customWidth="1"/>
    <col min="263" max="263" width="13.28515625" style="130" customWidth="1"/>
    <col min="264" max="264" width="12.42578125" style="130" customWidth="1"/>
    <col min="265" max="265" width="11.42578125" style="130" customWidth="1"/>
    <col min="266" max="266" width="9.140625" style="130"/>
    <col min="267" max="267" width="8.85546875" style="130" customWidth="1"/>
    <col min="268" max="512" width="9.140625" style="130"/>
    <col min="513" max="513" width="5.85546875" style="130" customWidth="1"/>
    <col min="514" max="514" width="5.7109375" style="130" customWidth="1"/>
    <col min="515" max="515" width="12.28515625" style="130" customWidth="1"/>
    <col min="516" max="516" width="8.28515625" style="130" customWidth="1"/>
    <col min="517" max="517" width="10.85546875" style="130" customWidth="1"/>
    <col min="518" max="518" width="14.28515625" style="130" customWidth="1"/>
    <col min="519" max="519" width="13.28515625" style="130" customWidth="1"/>
    <col min="520" max="520" width="12.42578125" style="130" customWidth="1"/>
    <col min="521" max="521" width="11.42578125" style="130" customWidth="1"/>
    <col min="522" max="522" width="9.140625" style="130"/>
    <col min="523" max="523" width="8.85546875" style="130" customWidth="1"/>
    <col min="524" max="768" width="9.140625" style="130"/>
    <col min="769" max="769" width="5.85546875" style="130" customWidth="1"/>
    <col min="770" max="770" width="5.7109375" style="130" customWidth="1"/>
    <col min="771" max="771" width="12.28515625" style="130" customWidth="1"/>
    <col min="772" max="772" width="8.28515625" style="130" customWidth="1"/>
    <col min="773" max="773" width="10.85546875" style="130" customWidth="1"/>
    <col min="774" max="774" width="14.28515625" style="130" customWidth="1"/>
    <col min="775" max="775" width="13.28515625" style="130" customWidth="1"/>
    <col min="776" max="776" width="12.42578125" style="130" customWidth="1"/>
    <col min="777" max="777" width="11.42578125" style="130" customWidth="1"/>
    <col min="778" max="778" width="9.140625" style="130"/>
    <col min="779" max="779" width="8.85546875" style="130" customWidth="1"/>
    <col min="780" max="1024" width="9.140625" style="130"/>
    <col min="1025" max="1025" width="5.85546875" style="130" customWidth="1"/>
    <col min="1026" max="1026" width="5.7109375" style="130" customWidth="1"/>
    <col min="1027" max="1027" width="12.28515625" style="130" customWidth="1"/>
    <col min="1028" max="1028" width="8.28515625" style="130" customWidth="1"/>
    <col min="1029" max="1029" width="10.85546875" style="130" customWidth="1"/>
    <col min="1030" max="1030" width="14.28515625" style="130" customWidth="1"/>
    <col min="1031" max="1031" width="13.28515625" style="130" customWidth="1"/>
    <col min="1032" max="1032" width="12.42578125" style="130" customWidth="1"/>
    <col min="1033" max="1033" width="11.42578125" style="130" customWidth="1"/>
    <col min="1034" max="1034" width="9.140625" style="130"/>
    <col min="1035" max="1035" width="8.85546875" style="130" customWidth="1"/>
    <col min="1036" max="1280" width="9.140625" style="130"/>
    <col min="1281" max="1281" width="5.85546875" style="130" customWidth="1"/>
    <col min="1282" max="1282" width="5.7109375" style="130" customWidth="1"/>
    <col min="1283" max="1283" width="12.28515625" style="130" customWidth="1"/>
    <col min="1284" max="1284" width="8.28515625" style="130" customWidth="1"/>
    <col min="1285" max="1285" width="10.85546875" style="130" customWidth="1"/>
    <col min="1286" max="1286" width="14.28515625" style="130" customWidth="1"/>
    <col min="1287" max="1287" width="13.28515625" style="130" customWidth="1"/>
    <col min="1288" max="1288" width="12.42578125" style="130" customWidth="1"/>
    <col min="1289" max="1289" width="11.42578125" style="130" customWidth="1"/>
    <col min="1290" max="1290" width="9.140625" style="130"/>
    <col min="1291" max="1291" width="8.85546875" style="130" customWidth="1"/>
    <col min="1292" max="1536" width="9.140625" style="130"/>
    <col min="1537" max="1537" width="5.85546875" style="130" customWidth="1"/>
    <col min="1538" max="1538" width="5.7109375" style="130" customWidth="1"/>
    <col min="1539" max="1539" width="12.28515625" style="130" customWidth="1"/>
    <col min="1540" max="1540" width="8.28515625" style="130" customWidth="1"/>
    <col min="1541" max="1541" width="10.85546875" style="130" customWidth="1"/>
    <col min="1542" max="1542" width="14.28515625" style="130" customWidth="1"/>
    <col min="1543" max="1543" width="13.28515625" style="130" customWidth="1"/>
    <col min="1544" max="1544" width="12.42578125" style="130" customWidth="1"/>
    <col min="1545" max="1545" width="11.42578125" style="130" customWidth="1"/>
    <col min="1546" max="1546" width="9.140625" style="130"/>
    <col min="1547" max="1547" width="8.85546875" style="130" customWidth="1"/>
    <col min="1548" max="1792" width="9.140625" style="130"/>
    <col min="1793" max="1793" width="5.85546875" style="130" customWidth="1"/>
    <col min="1794" max="1794" width="5.7109375" style="130" customWidth="1"/>
    <col min="1795" max="1795" width="12.28515625" style="130" customWidth="1"/>
    <col min="1796" max="1796" width="8.28515625" style="130" customWidth="1"/>
    <col min="1797" max="1797" width="10.85546875" style="130" customWidth="1"/>
    <col min="1798" max="1798" width="14.28515625" style="130" customWidth="1"/>
    <col min="1799" max="1799" width="13.28515625" style="130" customWidth="1"/>
    <col min="1800" max="1800" width="12.42578125" style="130" customWidth="1"/>
    <col min="1801" max="1801" width="11.42578125" style="130" customWidth="1"/>
    <col min="1802" max="1802" width="9.140625" style="130"/>
    <col min="1803" max="1803" width="8.85546875" style="130" customWidth="1"/>
    <col min="1804" max="2048" width="9.140625" style="130"/>
    <col min="2049" max="2049" width="5.85546875" style="130" customWidth="1"/>
    <col min="2050" max="2050" width="5.7109375" style="130" customWidth="1"/>
    <col min="2051" max="2051" width="12.28515625" style="130" customWidth="1"/>
    <col min="2052" max="2052" width="8.28515625" style="130" customWidth="1"/>
    <col min="2053" max="2053" width="10.85546875" style="130" customWidth="1"/>
    <col min="2054" max="2054" width="14.28515625" style="130" customWidth="1"/>
    <col min="2055" max="2055" width="13.28515625" style="130" customWidth="1"/>
    <col min="2056" max="2056" width="12.42578125" style="130" customWidth="1"/>
    <col min="2057" max="2057" width="11.42578125" style="130" customWidth="1"/>
    <col min="2058" max="2058" width="9.140625" style="130"/>
    <col min="2059" max="2059" width="8.85546875" style="130" customWidth="1"/>
    <col min="2060" max="2304" width="9.140625" style="130"/>
    <col min="2305" max="2305" width="5.85546875" style="130" customWidth="1"/>
    <col min="2306" max="2306" width="5.7109375" style="130" customWidth="1"/>
    <col min="2307" max="2307" width="12.28515625" style="130" customWidth="1"/>
    <col min="2308" max="2308" width="8.28515625" style="130" customWidth="1"/>
    <col min="2309" max="2309" width="10.85546875" style="130" customWidth="1"/>
    <col min="2310" max="2310" width="14.28515625" style="130" customWidth="1"/>
    <col min="2311" max="2311" width="13.28515625" style="130" customWidth="1"/>
    <col min="2312" max="2312" width="12.42578125" style="130" customWidth="1"/>
    <col min="2313" max="2313" width="11.42578125" style="130" customWidth="1"/>
    <col min="2314" max="2314" width="9.140625" style="130"/>
    <col min="2315" max="2315" width="8.85546875" style="130" customWidth="1"/>
    <col min="2316" max="2560" width="9.140625" style="130"/>
    <col min="2561" max="2561" width="5.85546875" style="130" customWidth="1"/>
    <col min="2562" max="2562" width="5.7109375" style="130" customWidth="1"/>
    <col min="2563" max="2563" width="12.28515625" style="130" customWidth="1"/>
    <col min="2564" max="2564" width="8.28515625" style="130" customWidth="1"/>
    <col min="2565" max="2565" width="10.85546875" style="130" customWidth="1"/>
    <col min="2566" max="2566" width="14.28515625" style="130" customWidth="1"/>
    <col min="2567" max="2567" width="13.28515625" style="130" customWidth="1"/>
    <col min="2568" max="2568" width="12.42578125" style="130" customWidth="1"/>
    <col min="2569" max="2569" width="11.42578125" style="130" customWidth="1"/>
    <col min="2570" max="2570" width="9.140625" style="130"/>
    <col min="2571" max="2571" width="8.85546875" style="130" customWidth="1"/>
    <col min="2572" max="2816" width="9.140625" style="130"/>
    <col min="2817" max="2817" width="5.85546875" style="130" customWidth="1"/>
    <col min="2818" max="2818" width="5.7109375" style="130" customWidth="1"/>
    <col min="2819" max="2819" width="12.28515625" style="130" customWidth="1"/>
    <col min="2820" max="2820" width="8.28515625" style="130" customWidth="1"/>
    <col min="2821" max="2821" width="10.85546875" style="130" customWidth="1"/>
    <col min="2822" max="2822" width="14.28515625" style="130" customWidth="1"/>
    <col min="2823" max="2823" width="13.28515625" style="130" customWidth="1"/>
    <col min="2824" max="2824" width="12.42578125" style="130" customWidth="1"/>
    <col min="2825" max="2825" width="11.42578125" style="130" customWidth="1"/>
    <col min="2826" max="2826" width="9.140625" style="130"/>
    <col min="2827" max="2827" width="8.85546875" style="130" customWidth="1"/>
    <col min="2828" max="3072" width="9.140625" style="130"/>
    <col min="3073" max="3073" width="5.85546875" style="130" customWidth="1"/>
    <col min="3074" max="3074" width="5.7109375" style="130" customWidth="1"/>
    <col min="3075" max="3075" width="12.28515625" style="130" customWidth="1"/>
    <col min="3076" max="3076" width="8.28515625" style="130" customWidth="1"/>
    <col min="3077" max="3077" width="10.85546875" style="130" customWidth="1"/>
    <col min="3078" max="3078" width="14.28515625" style="130" customWidth="1"/>
    <col min="3079" max="3079" width="13.28515625" style="130" customWidth="1"/>
    <col min="3080" max="3080" width="12.42578125" style="130" customWidth="1"/>
    <col min="3081" max="3081" width="11.42578125" style="130" customWidth="1"/>
    <col min="3082" max="3082" width="9.140625" style="130"/>
    <col min="3083" max="3083" width="8.85546875" style="130" customWidth="1"/>
    <col min="3084" max="3328" width="9.140625" style="130"/>
    <col min="3329" max="3329" width="5.85546875" style="130" customWidth="1"/>
    <col min="3330" max="3330" width="5.7109375" style="130" customWidth="1"/>
    <col min="3331" max="3331" width="12.28515625" style="130" customWidth="1"/>
    <col min="3332" max="3332" width="8.28515625" style="130" customWidth="1"/>
    <col min="3333" max="3333" width="10.85546875" style="130" customWidth="1"/>
    <col min="3334" max="3334" width="14.28515625" style="130" customWidth="1"/>
    <col min="3335" max="3335" width="13.28515625" style="130" customWidth="1"/>
    <col min="3336" max="3336" width="12.42578125" style="130" customWidth="1"/>
    <col min="3337" max="3337" width="11.42578125" style="130" customWidth="1"/>
    <col min="3338" max="3338" width="9.140625" style="130"/>
    <col min="3339" max="3339" width="8.85546875" style="130" customWidth="1"/>
    <col min="3340" max="3584" width="9.140625" style="130"/>
    <col min="3585" max="3585" width="5.85546875" style="130" customWidth="1"/>
    <col min="3586" max="3586" width="5.7109375" style="130" customWidth="1"/>
    <col min="3587" max="3587" width="12.28515625" style="130" customWidth="1"/>
    <col min="3588" max="3588" width="8.28515625" style="130" customWidth="1"/>
    <col min="3589" max="3589" width="10.85546875" style="130" customWidth="1"/>
    <col min="3590" max="3590" width="14.28515625" style="130" customWidth="1"/>
    <col min="3591" max="3591" width="13.28515625" style="130" customWidth="1"/>
    <col min="3592" max="3592" width="12.42578125" style="130" customWidth="1"/>
    <col min="3593" max="3593" width="11.42578125" style="130" customWidth="1"/>
    <col min="3594" max="3594" width="9.140625" style="130"/>
    <col min="3595" max="3595" width="8.85546875" style="130" customWidth="1"/>
    <col min="3596" max="3840" width="9.140625" style="130"/>
    <col min="3841" max="3841" width="5.85546875" style="130" customWidth="1"/>
    <col min="3842" max="3842" width="5.7109375" style="130" customWidth="1"/>
    <col min="3843" max="3843" width="12.28515625" style="130" customWidth="1"/>
    <col min="3844" max="3844" width="8.28515625" style="130" customWidth="1"/>
    <col min="3845" max="3845" width="10.85546875" style="130" customWidth="1"/>
    <col min="3846" max="3846" width="14.28515625" style="130" customWidth="1"/>
    <col min="3847" max="3847" width="13.28515625" style="130" customWidth="1"/>
    <col min="3848" max="3848" width="12.42578125" style="130" customWidth="1"/>
    <col min="3849" max="3849" width="11.42578125" style="130" customWidth="1"/>
    <col min="3850" max="3850" width="9.140625" style="130"/>
    <col min="3851" max="3851" width="8.85546875" style="130" customWidth="1"/>
    <col min="3852" max="4096" width="9.140625" style="130"/>
    <col min="4097" max="4097" width="5.85546875" style="130" customWidth="1"/>
    <col min="4098" max="4098" width="5.7109375" style="130" customWidth="1"/>
    <col min="4099" max="4099" width="12.28515625" style="130" customWidth="1"/>
    <col min="4100" max="4100" width="8.28515625" style="130" customWidth="1"/>
    <col min="4101" max="4101" width="10.85546875" style="130" customWidth="1"/>
    <col min="4102" max="4102" width="14.28515625" style="130" customWidth="1"/>
    <col min="4103" max="4103" width="13.28515625" style="130" customWidth="1"/>
    <col min="4104" max="4104" width="12.42578125" style="130" customWidth="1"/>
    <col min="4105" max="4105" width="11.42578125" style="130" customWidth="1"/>
    <col min="4106" max="4106" width="9.140625" style="130"/>
    <col min="4107" max="4107" width="8.85546875" style="130" customWidth="1"/>
    <col min="4108" max="4352" width="9.140625" style="130"/>
    <col min="4353" max="4353" width="5.85546875" style="130" customWidth="1"/>
    <col min="4354" max="4354" width="5.7109375" style="130" customWidth="1"/>
    <col min="4355" max="4355" width="12.28515625" style="130" customWidth="1"/>
    <col min="4356" max="4356" width="8.28515625" style="130" customWidth="1"/>
    <col min="4357" max="4357" width="10.85546875" style="130" customWidth="1"/>
    <col min="4358" max="4358" width="14.28515625" style="130" customWidth="1"/>
    <col min="4359" max="4359" width="13.28515625" style="130" customWidth="1"/>
    <col min="4360" max="4360" width="12.42578125" style="130" customWidth="1"/>
    <col min="4361" max="4361" width="11.42578125" style="130" customWidth="1"/>
    <col min="4362" max="4362" width="9.140625" style="130"/>
    <col min="4363" max="4363" width="8.85546875" style="130" customWidth="1"/>
    <col min="4364" max="4608" width="9.140625" style="130"/>
    <col min="4609" max="4609" width="5.85546875" style="130" customWidth="1"/>
    <col min="4610" max="4610" width="5.7109375" style="130" customWidth="1"/>
    <col min="4611" max="4611" width="12.28515625" style="130" customWidth="1"/>
    <col min="4612" max="4612" width="8.28515625" style="130" customWidth="1"/>
    <col min="4613" max="4613" width="10.85546875" style="130" customWidth="1"/>
    <col min="4614" max="4614" width="14.28515625" style="130" customWidth="1"/>
    <col min="4615" max="4615" width="13.28515625" style="130" customWidth="1"/>
    <col min="4616" max="4616" width="12.42578125" style="130" customWidth="1"/>
    <col min="4617" max="4617" width="11.42578125" style="130" customWidth="1"/>
    <col min="4618" max="4618" width="9.140625" style="130"/>
    <col min="4619" max="4619" width="8.85546875" style="130" customWidth="1"/>
    <col min="4620" max="4864" width="9.140625" style="130"/>
    <col min="4865" max="4865" width="5.85546875" style="130" customWidth="1"/>
    <col min="4866" max="4866" width="5.7109375" style="130" customWidth="1"/>
    <col min="4867" max="4867" width="12.28515625" style="130" customWidth="1"/>
    <col min="4868" max="4868" width="8.28515625" style="130" customWidth="1"/>
    <col min="4869" max="4869" width="10.85546875" style="130" customWidth="1"/>
    <col min="4870" max="4870" width="14.28515625" style="130" customWidth="1"/>
    <col min="4871" max="4871" width="13.28515625" style="130" customWidth="1"/>
    <col min="4872" max="4872" width="12.42578125" style="130" customWidth="1"/>
    <col min="4873" max="4873" width="11.42578125" style="130" customWidth="1"/>
    <col min="4874" max="4874" width="9.140625" style="130"/>
    <col min="4875" max="4875" width="8.85546875" style="130" customWidth="1"/>
    <col min="4876" max="5120" width="9.140625" style="130"/>
    <col min="5121" max="5121" width="5.85546875" style="130" customWidth="1"/>
    <col min="5122" max="5122" width="5.7109375" style="130" customWidth="1"/>
    <col min="5123" max="5123" width="12.28515625" style="130" customWidth="1"/>
    <col min="5124" max="5124" width="8.28515625" style="130" customWidth="1"/>
    <col min="5125" max="5125" width="10.85546875" style="130" customWidth="1"/>
    <col min="5126" max="5126" width="14.28515625" style="130" customWidth="1"/>
    <col min="5127" max="5127" width="13.28515625" style="130" customWidth="1"/>
    <col min="5128" max="5128" width="12.42578125" style="130" customWidth="1"/>
    <col min="5129" max="5129" width="11.42578125" style="130" customWidth="1"/>
    <col min="5130" max="5130" width="9.140625" style="130"/>
    <col min="5131" max="5131" width="8.85546875" style="130" customWidth="1"/>
    <col min="5132" max="5376" width="9.140625" style="130"/>
    <col min="5377" max="5377" width="5.85546875" style="130" customWidth="1"/>
    <col min="5378" max="5378" width="5.7109375" style="130" customWidth="1"/>
    <col min="5379" max="5379" width="12.28515625" style="130" customWidth="1"/>
    <col min="5380" max="5380" width="8.28515625" style="130" customWidth="1"/>
    <col min="5381" max="5381" width="10.85546875" style="130" customWidth="1"/>
    <col min="5382" max="5382" width="14.28515625" style="130" customWidth="1"/>
    <col min="5383" max="5383" width="13.28515625" style="130" customWidth="1"/>
    <col min="5384" max="5384" width="12.42578125" style="130" customWidth="1"/>
    <col min="5385" max="5385" width="11.42578125" style="130" customWidth="1"/>
    <col min="5386" max="5386" width="9.140625" style="130"/>
    <col min="5387" max="5387" width="8.85546875" style="130" customWidth="1"/>
    <col min="5388" max="5632" width="9.140625" style="130"/>
    <col min="5633" max="5633" width="5.85546875" style="130" customWidth="1"/>
    <col min="5634" max="5634" width="5.7109375" style="130" customWidth="1"/>
    <col min="5635" max="5635" width="12.28515625" style="130" customWidth="1"/>
    <col min="5636" max="5636" width="8.28515625" style="130" customWidth="1"/>
    <col min="5637" max="5637" width="10.85546875" style="130" customWidth="1"/>
    <col min="5638" max="5638" width="14.28515625" style="130" customWidth="1"/>
    <col min="5639" max="5639" width="13.28515625" style="130" customWidth="1"/>
    <col min="5640" max="5640" width="12.42578125" style="130" customWidth="1"/>
    <col min="5641" max="5641" width="11.42578125" style="130" customWidth="1"/>
    <col min="5642" max="5642" width="9.140625" style="130"/>
    <col min="5643" max="5643" width="8.85546875" style="130" customWidth="1"/>
    <col min="5644" max="5888" width="9.140625" style="130"/>
    <col min="5889" max="5889" width="5.85546875" style="130" customWidth="1"/>
    <col min="5890" max="5890" width="5.7109375" style="130" customWidth="1"/>
    <col min="5891" max="5891" width="12.28515625" style="130" customWidth="1"/>
    <col min="5892" max="5892" width="8.28515625" style="130" customWidth="1"/>
    <col min="5893" max="5893" width="10.85546875" style="130" customWidth="1"/>
    <col min="5894" max="5894" width="14.28515625" style="130" customWidth="1"/>
    <col min="5895" max="5895" width="13.28515625" style="130" customWidth="1"/>
    <col min="5896" max="5896" width="12.42578125" style="130" customWidth="1"/>
    <col min="5897" max="5897" width="11.42578125" style="130" customWidth="1"/>
    <col min="5898" max="5898" width="9.140625" style="130"/>
    <col min="5899" max="5899" width="8.85546875" style="130" customWidth="1"/>
    <col min="5900" max="6144" width="9.140625" style="130"/>
    <col min="6145" max="6145" width="5.85546875" style="130" customWidth="1"/>
    <col min="6146" max="6146" width="5.7109375" style="130" customWidth="1"/>
    <col min="6147" max="6147" width="12.28515625" style="130" customWidth="1"/>
    <col min="6148" max="6148" width="8.28515625" style="130" customWidth="1"/>
    <col min="6149" max="6149" width="10.85546875" style="130" customWidth="1"/>
    <col min="6150" max="6150" width="14.28515625" style="130" customWidth="1"/>
    <col min="6151" max="6151" width="13.28515625" style="130" customWidth="1"/>
    <col min="6152" max="6152" width="12.42578125" style="130" customWidth="1"/>
    <col min="6153" max="6153" width="11.42578125" style="130" customWidth="1"/>
    <col min="6154" max="6154" width="9.140625" style="130"/>
    <col min="6155" max="6155" width="8.85546875" style="130" customWidth="1"/>
    <col min="6156" max="6400" width="9.140625" style="130"/>
    <col min="6401" max="6401" width="5.85546875" style="130" customWidth="1"/>
    <col min="6402" max="6402" width="5.7109375" style="130" customWidth="1"/>
    <col min="6403" max="6403" width="12.28515625" style="130" customWidth="1"/>
    <col min="6404" max="6404" width="8.28515625" style="130" customWidth="1"/>
    <col min="6405" max="6405" width="10.85546875" style="130" customWidth="1"/>
    <col min="6406" max="6406" width="14.28515625" style="130" customWidth="1"/>
    <col min="6407" max="6407" width="13.28515625" style="130" customWidth="1"/>
    <col min="6408" max="6408" width="12.42578125" style="130" customWidth="1"/>
    <col min="6409" max="6409" width="11.42578125" style="130" customWidth="1"/>
    <col min="6410" max="6410" width="9.140625" style="130"/>
    <col min="6411" max="6411" width="8.85546875" style="130" customWidth="1"/>
    <col min="6412" max="6656" width="9.140625" style="130"/>
    <col min="6657" max="6657" width="5.85546875" style="130" customWidth="1"/>
    <col min="6658" max="6658" width="5.7109375" style="130" customWidth="1"/>
    <col min="6659" max="6659" width="12.28515625" style="130" customWidth="1"/>
    <col min="6660" max="6660" width="8.28515625" style="130" customWidth="1"/>
    <col min="6661" max="6661" width="10.85546875" style="130" customWidth="1"/>
    <col min="6662" max="6662" width="14.28515625" style="130" customWidth="1"/>
    <col min="6663" max="6663" width="13.28515625" style="130" customWidth="1"/>
    <col min="6664" max="6664" width="12.42578125" style="130" customWidth="1"/>
    <col min="6665" max="6665" width="11.42578125" style="130" customWidth="1"/>
    <col min="6666" max="6666" width="9.140625" style="130"/>
    <col min="6667" max="6667" width="8.85546875" style="130" customWidth="1"/>
    <col min="6668" max="6912" width="9.140625" style="130"/>
    <col min="6913" max="6913" width="5.85546875" style="130" customWidth="1"/>
    <col min="6914" max="6914" width="5.7109375" style="130" customWidth="1"/>
    <col min="6915" max="6915" width="12.28515625" style="130" customWidth="1"/>
    <col min="6916" max="6916" width="8.28515625" style="130" customWidth="1"/>
    <col min="6917" max="6917" width="10.85546875" style="130" customWidth="1"/>
    <col min="6918" max="6918" width="14.28515625" style="130" customWidth="1"/>
    <col min="6919" max="6919" width="13.28515625" style="130" customWidth="1"/>
    <col min="6920" max="6920" width="12.42578125" style="130" customWidth="1"/>
    <col min="6921" max="6921" width="11.42578125" style="130" customWidth="1"/>
    <col min="6922" max="6922" width="9.140625" style="130"/>
    <col min="6923" max="6923" width="8.85546875" style="130" customWidth="1"/>
    <col min="6924" max="7168" width="9.140625" style="130"/>
    <col min="7169" max="7169" width="5.85546875" style="130" customWidth="1"/>
    <col min="7170" max="7170" width="5.7109375" style="130" customWidth="1"/>
    <col min="7171" max="7171" width="12.28515625" style="130" customWidth="1"/>
    <col min="7172" max="7172" width="8.28515625" style="130" customWidth="1"/>
    <col min="7173" max="7173" width="10.85546875" style="130" customWidth="1"/>
    <col min="7174" max="7174" width="14.28515625" style="130" customWidth="1"/>
    <col min="7175" max="7175" width="13.28515625" style="130" customWidth="1"/>
    <col min="7176" max="7176" width="12.42578125" style="130" customWidth="1"/>
    <col min="7177" max="7177" width="11.42578125" style="130" customWidth="1"/>
    <col min="7178" max="7178" width="9.140625" style="130"/>
    <col min="7179" max="7179" width="8.85546875" style="130" customWidth="1"/>
    <col min="7180" max="7424" width="9.140625" style="130"/>
    <col min="7425" max="7425" width="5.85546875" style="130" customWidth="1"/>
    <col min="7426" max="7426" width="5.7109375" style="130" customWidth="1"/>
    <col min="7427" max="7427" width="12.28515625" style="130" customWidth="1"/>
    <col min="7428" max="7428" width="8.28515625" style="130" customWidth="1"/>
    <col min="7429" max="7429" width="10.85546875" style="130" customWidth="1"/>
    <col min="7430" max="7430" width="14.28515625" style="130" customWidth="1"/>
    <col min="7431" max="7431" width="13.28515625" style="130" customWidth="1"/>
    <col min="7432" max="7432" width="12.42578125" style="130" customWidth="1"/>
    <col min="7433" max="7433" width="11.42578125" style="130" customWidth="1"/>
    <col min="7434" max="7434" width="9.140625" style="130"/>
    <col min="7435" max="7435" width="8.85546875" style="130" customWidth="1"/>
    <col min="7436" max="7680" width="9.140625" style="130"/>
    <col min="7681" max="7681" width="5.85546875" style="130" customWidth="1"/>
    <col min="7682" max="7682" width="5.7109375" style="130" customWidth="1"/>
    <col min="7683" max="7683" width="12.28515625" style="130" customWidth="1"/>
    <col min="7684" max="7684" width="8.28515625" style="130" customWidth="1"/>
    <col min="7685" max="7685" width="10.85546875" style="130" customWidth="1"/>
    <col min="7686" max="7686" width="14.28515625" style="130" customWidth="1"/>
    <col min="7687" max="7687" width="13.28515625" style="130" customWidth="1"/>
    <col min="7688" max="7688" width="12.42578125" style="130" customWidth="1"/>
    <col min="7689" max="7689" width="11.42578125" style="130" customWidth="1"/>
    <col min="7690" max="7690" width="9.140625" style="130"/>
    <col min="7691" max="7691" width="8.85546875" style="130" customWidth="1"/>
    <col min="7692" max="7936" width="9.140625" style="130"/>
    <col min="7937" max="7937" width="5.85546875" style="130" customWidth="1"/>
    <col min="7938" max="7938" width="5.7109375" style="130" customWidth="1"/>
    <col min="7939" max="7939" width="12.28515625" style="130" customWidth="1"/>
    <col min="7940" max="7940" width="8.28515625" style="130" customWidth="1"/>
    <col min="7941" max="7941" width="10.85546875" style="130" customWidth="1"/>
    <col min="7942" max="7942" width="14.28515625" style="130" customWidth="1"/>
    <col min="7943" max="7943" width="13.28515625" style="130" customWidth="1"/>
    <col min="7944" max="7944" width="12.42578125" style="130" customWidth="1"/>
    <col min="7945" max="7945" width="11.42578125" style="130" customWidth="1"/>
    <col min="7946" max="7946" width="9.140625" style="130"/>
    <col min="7947" max="7947" width="8.85546875" style="130" customWidth="1"/>
    <col min="7948" max="8192" width="9.140625" style="130"/>
    <col min="8193" max="8193" width="5.85546875" style="130" customWidth="1"/>
    <col min="8194" max="8194" width="5.7109375" style="130" customWidth="1"/>
    <col min="8195" max="8195" width="12.28515625" style="130" customWidth="1"/>
    <col min="8196" max="8196" width="8.28515625" style="130" customWidth="1"/>
    <col min="8197" max="8197" width="10.85546875" style="130" customWidth="1"/>
    <col min="8198" max="8198" width="14.28515625" style="130" customWidth="1"/>
    <col min="8199" max="8199" width="13.28515625" style="130" customWidth="1"/>
    <col min="8200" max="8200" width="12.42578125" style="130" customWidth="1"/>
    <col min="8201" max="8201" width="11.42578125" style="130" customWidth="1"/>
    <col min="8202" max="8202" width="9.140625" style="130"/>
    <col min="8203" max="8203" width="8.85546875" style="130" customWidth="1"/>
    <col min="8204" max="8448" width="9.140625" style="130"/>
    <col min="8449" max="8449" width="5.85546875" style="130" customWidth="1"/>
    <col min="8450" max="8450" width="5.7109375" style="130" customWidth="1"/>
    <col min="8451" max="8451" width="12.28515625" style="130" customWidth="1"/>
    <col min="8452" max="8452" width="8.28515625" style="130" customWidth="1"/>
    <col min="8453" max="8453" width="10.85546875" style="130" customWidth="1"/>
    <col min="8454" max="8454" width="14.28515625" style="130" customWidth="1"/>
    <col min="8455" max="8455" width="13.28515625" style="130" customWidth="1"/>
    <col min="8456" max="8456" width="12.42578125" style="130" customWidth="1"/>
    <col min="8457" max="8457" width="11.42578125" style="130" customWidth="1"/>
    <col min="8458" max="8458" width="9.140625" style="130"/>
    <col min="8459" max="8459" width="8.85546875" style="130" customWidth="1"/>
    <col min="8460" max="8704" width="9.140625" style="130"/>
    <col min="8705" max="8705" width="5.85546875" style="130" customWidth="1"/>
    <col min="8706" max="8706" width="5.7109375" style="130" customWidth="1"/>
    <col min="8707" max="8707" width="12.28515625" style="130" customWidth="1"/>
    <col min="8708" max="8708" width="8.28515625" style="130" customWidth="1"/>
    <col min="8709" max="8709" width="10.85546875" style="130" customWidth="1"/>
    <col min="8710" max="8710" width="14.28515625" style="130" customWidth="1"/>
    <col min="8711" max="8711" width="13.28515625" style="130" customWidth="1"/>
    <col min="8712" max="8712" width="12.42578125" style="130" customWidth="1"/>
    <col min="8713" max="8713" width="11.42578125" style="130" customWidth="1"/>
    <col min="8714" max="8714" width="9.140625" style="130"/>
    <col min="8715" max="8715" width="8.85546875" style="130" customWidth="1"/>
    <col min="8716" max="8960" width="9.140625" style="130"/>
    <col min="8961" max="8961" width="5.85546875" style="130" customWidth="1"/>
    <col min="8962" max="8962" width="5.7109375" style="130" customWidth="1"/>
    <col min="8963" max="8963" width="12.28515625" style="130" customWidth="1"/>
    <col min="8964" max="8964" width="8.28515625" style="130" customWidth="1"/>
    <col min="8965" max="8965" width="10.85546875" style="130" customWidth="1"/>
    <col min="8966" max="8966" width="14.28515625" style="130" customWidth="1"/>
    <col min="8967" max="8967" width="13.28515625" style="130" customWidth="1"/>
    <col min="8968" max="8968" width="12.42578125" style="130" customWidth="1"/>
    <col min="8969" max="8969" width="11.42578125" style="130" customWidth="1"/>
    <col min="8970" max="8970" width="9.140625" style="130"/>
    <col min="8971" max="8971" width="8.85546875" style="130" customWidth="1"/>
    <col min="8972" max="9216" width="9.140625" style="130"/>
    <col min="9217" max="9217" width="5.85546875" style="130" customWidth="1"/>
    <col min="9218" max="9218" width="5.7109375" style="130" customWidth="1"/>
    <col min="9219" max="9219" width="12.28515625" style="130" customWidth="1"/>
    <col min="9220" max="9220" width="8.28515625" style="130" customWidth="1"/>
    <col min="9221" max="9221" width="10.85546875" style="130" customWidth="1"/>
    <col min="9222" max="9222" width="14.28515625" style="130" customWidth="1"/>
    <col min="9223" max="9223" width="13.28515625" style="130" customWidth="1"/>
    <col min="9224" max="9224" width="12.42578125" style="130" customWidth="1"/>
    <col min="9225" max="9225" width="11.42578125" style="130" customWidth="1"/>
    <col min="9226" max="9226" width="9.140625" style="130"/>
    <col min="9227" max="9227" width="8.85546875" style="130" customWidth="1"/>
    <col min="9228" max="9472" width="9.140625" style="130"/>
    <col min="9473" max="9473" width="5.85546875" style="130" customWidth="1"/>
    <col min="9474" max="9474" width="5.7109375" style="130" customWidth="1"/>
    <col min="9475" max="9475" width="12.28515625" style="130" customWidth="1"/>
    <col min="9476" max="9476" width="8.28515625" style="130" customWidth="1"/>
    <col min="9477" max="9477" width="10.85546875" style="130" customWidth="1"/>
    <col min="9478" max="9478" width="14.28515625" style="130" customWidth="1"/>
    <col min="9479" max="9479" width="13.28515625" style="130" customWidth="1"/>
    <col min="9480" max="9480" width="12.42578125" style="130" customWidth="1"/>
    <col min="9481" max="9481" width="11.42578125" style="130" customWidth="1"/>
    <col min="9482" max="9482" width="9.140625" style="130"/>
    <col min="9483" max="9483" width="8.85546875" style="130" customWidth="1"/>
    <col min="9484" max="9728" width="9.140625" style="130"/>
    <col min="9729" max="9729" width="5.85546875" style="130" customWidth="1"/>
    <col min="9730" max="9730" width="5.7109375" style="130" customWidth="1"/>
    <col min="9731" max="9731" width="12.28515625" style="130" customWidth="1"/>
    <col min="9732" max="9732" width="8.28515625" style="130" customWidth="1"/>
    <col min="9733" max="9733" width="10.85546875" style="130" customWidth="1"/>
    <col min="9734" max="9734" width="14.28515625" style="130" customWidth="1"/>
    <col min="9735" max="9735" width="13.28515625" style="130" customWidth="1"/>
    <col min="9736" max="9736" width="12.42578125" style="130" customWidth="1"/>
    <col min="9737" max="9737" width="11.42578125" style="130" customWidth="1"/>
    <col min="9738" max="9738" width="9.140625" style="130"/>
    <col min="9739" max="9739" width="8.85546875" style="130" customWidth="1"/>
    <col min="9740" max="9984" width="9.140625" style="130"/>
    <col min="9985" max="9985" width="5.85546875" style="130" customWidth="1"/>
    <col min="9986" max="9986" width="5.7109375" style="130" customWidth="1"/>
    <col min="9987" max="9987" width="12.28515625" style="130" customWidth="1"/>
    <col min="9988" max="9988" width="8.28515625" style="130" customWidth="1"/>
    <col min="9989" max="9989" width="10.85546875" style="130" customWidth="1"/>
    <col min="9990" max="9990" width="14.28515625" style="130" customWidth="1"/>
    <col min="9991" max="9991" width="13.28515625" style="130" customWidth="1"/>
    <col min="9992" max="9992" width="12.42578125" style="130" customWidth="1"/>
    <col min="9993" max="9993" width="11.42578125" style="130" customWidth="1"/>
    <col min="9994" max="9994" width="9.140625" style="130"/>
    <col min="9995" max="9995" width="8.85546875" style="130" customWidth="1"/>
    <col min="9996" max="10240" width="9.140625" style="130"/>
    <col min="10241" max="10241" width="5.85546875" style="130" customWidth="1"/>
    <col min="10242" max="10242" width="5.7109375" style="130" customWidth="1"/>
    <col min="10243" max="10243" width="12.28515625" style="130" customWidth="1"/>
    <col min="10244" max="10244" width="8.28515625" style="130" customWidth="1"/>
    <col min="10245" max="10245" width="10.85546875" style="130" customWidth="1"/>
    <col min="10246" max="10246" width="14.28515625" style="130" customWidth="1"/>
    <col min="10247" max="10247" width="13.28515625" style="130" customWidth="1"/>
    <col min="10248" max="10248" width="12.42578125" style="130" customWidth="1"/>
    <col min="10249" max="10249" width="11.42578125" style="130" customWidth="1"/>
    <col min="10250" max="10250" width="9.140625" style="130"/>
    <col min="10251" max="10251" width="8.85546875" style="130" customWidth="1"/>
    <col min="10252" max="10496" width="9.140625" style="130"/>
    <col min="10497" max="10497" width="5.85546875" style="130" customWidth="1"/>
    <col min="10498" max="10498" width="5.7109375" style="130" customWidth="1"/>
    <col min="10499" max="10499" width="12.28515625" style="130" customWidth="1"/>
    <col min="10500" max="10500" width="8.28515625" style="130" customWidth="1"/>
    <col min="10501" max="10501" width="10.85546875" style="130" customWidth="1"/>
    <col min="10502" max="10502" width="14.28515625" style="130" customWidth="1"/>
    <col min="10503" max="10503" width="13.28515625" style="130" customWidth="1"/>
    <col min="10504" max="10504" width="12.42578125" style="130" customWidth="1"/>
    <col min="10505" max="10505" width="11.42578125" style="130" customWidth="1"/>
    <col min="10506" max="10506" width="9.140625" style="130"/>
    <col min="10507" max="10507" width="8.85546875" style="130" customWidth="1"/>
    <col min="10508" max="10752" width="9.140625" style="130"/>
    <col min="10753" max="10753" width="5.85546875" style="130" customWidth="1"/>
    <col min="10754" max="10754" width="5.7109375" style="130" customWidth="1"/>
    <col min="10755" max="10755" width="12.28515625" style="130" customWidth="1"/>
    <col min="10756" max="10756" width="8.28515625" style="130" customWidth="1"/>
    <col min="10757" max="10757" width="10.85546875" style="130" customWidth="1"/>
    <col min="10758" max="10758" width="14.28515625" style="130" customWidth="1"/>
    <col min="10759" max="10759" width="13.28515625" style="130" customWidth="1"/>
    <col min="10760" max="10760" width="12.42578125" style="130" customWidth="1"/>
    <col min="10761" max="10761" width="11.42578125" style="130" customWidth="1"/>
    <col min="10762" max="10762" width="9.140625" style="130"/>
    <col min="10763" max="10763" width="8.85546875" style="130" customWidth="1"/>
    <col min="10764" max="11008" width="9.140625" style="130"/>
    <col min="11009" max="11009" width="5.85546875" style="130" customWidth="1"/>
    <col min="11010" max="11010" width="5.7109375" style="130" customWidth="1"/>
    <col min="11011" max="11011" width="12.28515625" style="130" customWidth="1"/>
    <col min="11012" max="11012" width="8.28515625" style="130" customWidth="1"/>
    <col min="11013" max="11013" width="10.85546875" style="130" customWidth="1"/>
    <col min="11014" max="11014" width="14.28515625" style="130" customWidth="1"/>
    <col min="11015" max="11015" width="13.28515625" style="130" customWidth="1"/>
    <col min="11016" max="11016" width="12.42578125" style="130" customWidth="1"/>
    <col min="11017" max="11017" width="11.42578125" style="130" customWidth="1"/>
    <col min="11018" max="11018" width="9.140625" style="130"/>
    <col min="11019" max="11019" width="8.85546875" style="130" customWidth="1"/>
    <col min="11020" max="11264" width="9.140625" style="130"/>
    <col min="11265" max="11265" width="5.85546875" style="130" customWidth="1"/>
    <col min="11266" max="11266" width="5.7109375" style="130" customWidth="1"/>
    <col min="11267" max="11267" width="12.28515625" style="130" customWidth="1"/>
    <col min="11268" max="11268" width="8.28515625" style="130" customWidth="1"/>
    <col min="11269" max="11269" width="10.85546875" style="130" customWidth="1"/>
    <col min="11270" max="11270" width="14.28515625" style="130" customWidth="1"/>
    <col min="11271" max="11271" width="13.28515625" style="130" customWidth="1"/>
    <col min="11272" max="11272" width="12.42578125" style="130" customWidth="1"/>
    <col min="11273" max="11273" width="11.42578125" style="130" customWidth="1"/>
    <col min="11274" max="11274" width="9.140625" style="130"/>
    <col min="11275" max="11275" width="8.85546875" style="130" customWidth="1"/>
    <col min="11276" max="11520" width="9.140625" style="130"/>
    <col min="11521" max="11521" width="5.85546875" style="130" customWidth="1"/>
    <col min="11522" max="11522" width="5.7109375" style="130" customWidth="1"/>
    <col min="11523" max="11523" width="12.28515625" style="130" customWidth="1"/>
    <col min="11524" max="11524" width="8.28515625" style="130" customWidth="1"/>
    <col min="11525" max="11525" width="10.85546875" style="130" customWidth="1"/>
    <col min="11526" max="11526" width="14.28515625" style="130" customWidth="1"/>
    <col min="11527" max="11527" width="13.28515625" style="130" customWidth="1"/>
    <col min="11528" max="11528" width="12.42578125" style="130" customWidth="1"/>
    <col min="11529" max="11529" width="11.42578125" style="130" customWidth="1"/>
    <col min="11530" max="11530" width="9.140625" style="130"/>
    <col min="11531" max="11531" width="8.85546875" style="130" customWidth="1"/>
    <col min="11532" max="11776" width="9.140625" style="130"/>
    <col min="11777" max="11777" width="5.85546875" style="130" customWidth="1"/>
    <col min="11778" max="11778" width="5.7109375" style="130" customWidth="1"/>
    <col min="11779" max="11779" width="12.28515625" style="130" customWidth="1"/>
    <col min="11780" max="11780" width="8.28515625" style="130" customWidth="1"/>
    <col min="11781" max="11781" width="10.85546875" style="130" customWidth="1"/>
    <col min="11782" max="11782" width="14.28515625" style="130" customWidth="1"/>
    <col min="11783" max="11783" width="13.28515625" style="130" customWidth="1"/>
    <col min="11784" max="11784" width="12.42578125" style="130" customWidth="1"/>
    <col min="11785" max="11785" width="11.42578125" style="130" customWidth="1"/>
    <col min="11786" max="11786" width="9.140625" style="130"/>
    <col min="11787" max="11787" width="8.85546875" style="130" customWidth="1"/>
    <col min="11788" max="12032" width="9.140625" style="130"/>
    <col min="12033" max="12033" width="5.85546875" style="130" customWidth="1"/>
    <col min="12034" max="12034" width="5.7109375" style="130" customWidth="1"/>
    <col min="12035" max="12035" width="12.28515625" style="130" customWidth="1"/>
    <col min="12036" max="12036" width="8.28515625" style="130" customWidth="1"/>
    <col min="12037" max="12037" width="10.85546875" style="130" customWidth="1"/>
    <col min="12038" max="12038" width="14.28515625" style="130" customWidth="1"/>
    <col min="12039" max="12039" width="13.28515625" style="130" customWidth="1"/>
    <col min="12040" max="12040" width="12.42578125" style="130" customWidth="1"/>
    <col min="12041" max="12041" width="11.42578125" style="130" customWidth="1"/>
    <col min="12042" max="12042" width="9.140625" style="130"/>
    <col min="12043" max="12043" width="8.85546875" style="130" customWidth="1"/>
    <col min="12044" max="12288" width="9.140625" style="130"/>
    <col min="12289" max="12289" width="5.85546875" style="130" customWidth="1"/>
    <col min="12290" max="12290" width="5.7109375" style="130" customWidth="1"/>
    <col min="12291" max="12291" width="12.28515625" style="130" customWidth="1"/>
    <col min="12292" max="12292" width="8.28515625" style="130" customWidth="1"/>
    <col min="12293" max="12293" width="10.85546875" style="130" customWidth="1"/>
    <col min="12294" max="12294" width="14.28515625" style="130" customWidth="1"/>
    <col min="12295" max="12295" width="13.28515625" style="130" customWidth="1"/>
    <col min="12296" max="12296" width="12.42578125" style="130" customWidth="1"/>
    <col min="12297" max="12297" width="11.42578125" style="130" customWidth="1"/>
    <col min="12298" max="12298" width="9.140625" style="130"/>
    <col min="12299" max="12299" width="8.85546875" style="130" customWidth="1"/>
    <col min="12300" max="12544" width="9.140625" style="130"/>
    <col min="12545" max="12545" width="5.85546875" style="130" customWidth="1"/>
    <col min="12546" max="12546" width="5.7109375" style="130" customWidth="1"/>
    <col min="12547" max="12547" width="12.28515625" style="130" customWidth="1"/>
    <col min="12548" max="12548" width="8.28515625" style="130" customWidth="1"/>
    <col min="12549" max="12549" width="10.85546875" style="130" customWidth="1"/>
    <col min="12550" max="12550" width="14.28515625" style="130" customWidth="1"/>
    <col min="12551" max="12551" width="13.28515625" style="130" customWidth="1"/>
    <col min="12552" max="12552" width="12.42578125" style="130" customWidth="1"/>
    <col min="12553" max="12553" width="11.42578125" style="130" customWidth="1"/>
    <col min="12554" max="12554" width="9.140625" style="130"/>
    <col min="12555" max="12555" width="8.85546875" style="130" customWidth="1"/>
    <col min="12556" max="12800" width="9.140625" style="130"/>
    <col min="12801" max="12801" width="5.85546875" style="130" customWidth="1"/>
    <col min="12802" max="12802" width="5.7109375" style="130" customWidth="1"/>
    <col min="12803" max="12803" width="12.28515625" style="130" customWidth="1"/>
    <col min="12804" max="12804" width="8.28515625" style="130" customWidth="1"/>
    <col min="12805" max="12805" width="10.85546875" style="130" customWidth="1"/>
    <col min="12806" max="12806" width="14.28515625" style="130" customWidth="1"/>
    <col min="12807" max="12807" width="13.28515625" style="130" customWidth="1"/>
    <col min="12808" max="12808" width="12.42578125" style="130" customWidth="1"/>
    <col min="12809" max="12809" width="11.42578125" style="130" customWidth="1"/>
    <col min="12810" max="12810" width="9.140625" style="130"/>
    <col min="12811" max="12811" width="8.85546875" style="130" customWidth="1"/>
    <col min="12812" max="13056" width="9.140625" style="130"/>
    <col min="13057" max="13057" width="5.85546875" style="130" customWidth="1"/>
    <col min="13058" max="13058" width="5.7109375" style="130" customWidth="1"/>
    <col min="13059" max="13059" width="12.28515625" style="130" customWidth="1"/>
    <col min="13060" max="13060" width="8.28515625" style="130" customWidth="1"/>
    <col min="13061" max="13061" width="10.85546875" style="130" customWidth="1"/>
    <col min="13062" max="13062" width="14.28515625" style="130" customWidth="1"/>
    <col min="13063" max="13063" width="13.28515625" style="130" customWidth="1"/>
    <col min="13064" max="13064" width="12.42578125" style="130" customWidth="1"/>
    <col min="13065" max="13065" width="11.42578125" style="130" customWidth="1"/>
    <col min="13066" max="13066" width="9.140625" style="130"/>
    <col min="13067" max="13067" width="8.85546875" style="130" customWidth="1"/>
    <col min="13068" max="13312" width="9.140625" style="130"/>
    <col min="13313" max="13313" width="5.85546875" style="130" customWidth="1"/>
    <col min="13314" max="13314" width="5.7109375" style="130" customWidth="1"/>
    <col min="13315" max="13315" width="12.28515625" style="130" customWidth="1"/>
    <col min="13316" max="13316" width="8.28515625" style="130" customWidth="1"/>
    <col min="13317" max="13317" width="10.85546875" style="130" customWidth="1"/>
    <col min="13318" max="13318" width="14.28515625" style="130" customWidth="1"/>
    <col min="13319" max="13319" width="13.28515625" style="130" customWidth="1"/>
    <col min="13320" max="13320" width="12.42578125" style="130" customWidth="1"/>
    <col min="13321" max="13321" width="11.42578125" style="130" customWidth="1"/>
    <col min="13322" max="13322" width="9.140625" style="130"/>
    <col min="13323" max="13323" width="8.85546875" style="130" customWidth="1"/>
    <col min="13324" max="13568" width="9.140625" style="130"/>
    <col min="13569" max="13569" width="5.85546875" style="130" customWidth="1"/>
    <col min="13570" max="13570" width="5.7109375" style="130" customWidth="1"/>
    <col min="13571" max="13571" width="12.28515625" style="130" customWidth="1"/>
    <col min="13572" max="13572" width="8.28515625" style="130" customWidth="1"/>
    <col min="13573" max="13573" width="10.85546875" style="130" customWidth="1"/>
    <col min="13574" max="13574" width="14.28515625" style="130" customWidth="1"/>
    <col min="13575" max="13575" width="13.28515625" style="130" customWidth="1"/>
    <col min="13576" max="13576" width="12.42578125" style="130" customWidth="1"/>
    <col min="13577" max="13577" width="11.42578125" style="130" customWidth="1"/>
    <col min="13578" max="13578" width="9.140625" style="130"/>
    <col min="13579" max="13579" width="8.85546875" style="130" customWidth="1"/>
    <col min="13580" max="13824" width="9.140625" style="130"/>
    <col min="13825" max="13825" width="5.85546875" style="130" customWidth="1"/>
    <col min="13826" max="13826" width="5.7109375" style="130" customWidth="1"/>
    <col min="13827" max="13827" width="12.28515625" style="130" customWidth="1"/>
    <col min="13828" max="13828" width="8.28515625" style="130" customWidth="1"/>
    <col min="13829" max="13829" width="10.85546875" style="130" customWidth="1"/>
    <col min="13830" max="13830" width="14.28515625" style="130" customWidth="1"/>
    <col min="13831" max="13831" width="13.28515625" style="130" customWidth="1"/>
    <col min="13832" max="13832" width="12.42578125" style="130" customWidth="1"/>
    <col min="13833" max="13833" width="11.42578125" style="130" customWidth="1"/>
    <col min="13834" max="13834" width="9.140625" style="130"/>
    <col min="13835" max="13835" width="8.85546875" style="130" customWidth="1"/>
    <col min="13836" max="14080" width="9.140625" style="130"/>
    <col min="14081" max="14081" width="5.85546875" style="130" customWidth="1"/>
    <col min="14082" max="14082" width="5.7109375" style="130" customWidth="1"/>
    <col min="14083" max="14083" width="12.28515625" style="130" customWidth="1"/>
    <col min="14084" max="14084" width="8.28515625" style="130" customWidth="1"/>
    <col min="14085" max="14085" width="10.85546875" style="130" customWidth="1"/>
    <col min="14086" max="14086" width="14.28515625" style="130" customWidth="1"/>
    <col min="14087" max="14087" width="13.28515625" style="130" customWidth="1"/>
    <col min="14088" max="14088" width="12.42578125" style="130" customWidth="1"/>
    <col min="14089" max="14089" width="11.42578125" style="130" customWidth="1"/>
    <col min="14090" max="14090" width="9.140625" style="130"/>
    <col min="14091" max="14091" width="8.85546875" style="130" customWidth="1"/>
    <col min="14092" max="14336" width="9.140625" style="130"/>
    <col min="14337" max="14337" width="5.85546875" style="130" customWidth="1"/>
    <col min="14338" max="14338" width="5.7109375" style="130" customWidth="1"/>
    <col min="14339" max="14339" width="12.28515625" style="130" customWidth="1"/>
    <col min="14340" max="14340" width="8.28515625" style="130" customWidth="1"/>
    <col min="14341" max="14341" width="10.85546875" style="130" customWidth="1"/>
    <col min="14342" max="14342" width="14.28515625" style="130" customWidth="1"/>
    <col min="14343" max="14343" width="13.28515625" style="130" customWidth="1"/>
    <col min="14344" max="14344" width="12.42578125" style="130" customWidth="1"/>
    <col min="14345" max="14345" width="11.42578125" style="130" customWidth="1"/>
    <col min="14346" max="14346" width="9.140625" style="130"/>
    <col min="14347" max="14347" width="8.85546875" style="130" customWidth="1"/>
    <col min="14348" max="14592" width="9.140625" style="130"/>
    <col min="14593" max="14593" width="5.85546875" style="130" customWidth="1"/>
    <col min="14594" max="14594" width="5.7109375" style="130" customWidth="1"/>
    <col min="14595" max="14595" width="12.28515625" style="130" customWidth="1"/>
    <col min="14596" max="14596" width="8.28515625" style="130" customWidth="1"/>
    <col min="14597" max="14597" width="10.85546875" style="130" customWidth="1"/>
    <col min="14598" max="14598" width="14.28515625" style="130" customWidth="1"/>
    <col min="14599" max="14599" width="13.28515625" style="130" customWidth="1"/>
    <col min="14600" max="14600" width="12.42578125" style="130" customWidth="1"/>
    <col min="14601" max="14601" width="11.42578125" style="130" customWidth="1"/>
    <col min="14602" max="14602" width="9.140625" style="130"/>
    <col min="14603" max="14603" width="8.85546875" style="130" customWidth="1"/>
    <col min="14604" max="14848" width="9.140625" style="130"/>
    <col min="14849" max="14849" width="5.85546875" style="130" customWidth="1"/>
    <col min="14850" max="14850" width="5.7109375" style="130" customWidth="1"/>
    <col min="14851" max="14851" width="12.28515625" style="130" customWidth="1"/>
    <col min="14852" max="14852" width="8.28515625" style="130" customWidth="1"/>
    <col min="14853" max="14853" width="10.85546875" style="130" customWidth="1"/>
    <col min="14854" max="14854" width="14.28515625" style="130" customWidth="1"/>
    <col min="14855" max="14855" width="13.28515625" style="130" customWidth="1"/>
    <col min="14856" max="14856" width="12.42578125" style="130" customWidth="1"/>
    <col min="14857" max="14857" width="11.42578125" style="130" customWidth="1"/>
    <col min="14858" max="14858" width="9.140625" style="130"/>
    <col min="14859" max="14859" width="8.85546875" style="130" customWidth="1"/>
    <col min="14860" max="15104" width="9.140625" style="130"/>
    <col min="15105" max="15105" width="5.85546875" style="130" customWidth="1"/>
    <col min="15106" max="15106" width="5.7109375" style="130" customWidth="1"/>
    <col min="15107" max="15107" width="12.28515625" style="130" customWidth="1"/>
    <col min="15108" max="15108" width="8.28515625" style="130" customWidth="1"/>
    <col min="15109" max="15109" width="10.85546875" style="130" customWidth="1"/>
    <col min="15110" max="15110" width="14.28515625" style="130" customWidth="1"/>
    <col min="15111" max="15111" width="13.28515625" style="130" customWidth="1"/>
    <col min="15112" max="15112" width="12.42578125" style="130" customWidth="1"/>
    <col min="15113" max="15113" width="11.42578125" style="130" customWidth="1"/>
    <col min="15114" max="15114" width="9.140625" style="130"/>
    <col min="15115" max="15115" width="8.85546875" style="130" customWidth="1"/>
    <col min="15116" max="15360" width="9.140625" style="130"/>
    <col min="15361" max="15361" width="5.85546875" style="130" customWidth="1"/>
    <col min="15362" max="15362" width="5.7109375" style="130" customWidth="1"/>
    <col min="15363" max="15363" width="12.28515625" style="130" customWidth="1"/>
    <col min="15364" max="15364" width="8.28515625" style="130" customWidth="1"/>
    <col min="15365" max="15365" width="10.85546875" style="130" customWidth="1"/>
    <col min="15366" max="15366" width="14.28515625" style="130" customWidth="1"/>
    <col min="15367" max="15367" width="13.28515625" style="130" customWidth="1"/>
    <col min="15368" max="15368" width="12.42578125" style="130" customWidth="1"/>
    <col min="15369" max="15369" width="11.42578125" style="130" customWidth="1"/>
    <col min="15370" max="15370" width="9.140625" style="130"/>
    <col min="15371" max="15371" width="8.85546875" style="130" customWidth="1"/>
    <col min="15372" max="15616" width="9.140625" style="130"/>
    <col min="15617" max="15617" width="5.85546875" style="130" customWidth="1"/>
    <col min="15618" max="15618" width="5.7109375" style="130" customWidth="1"/>
    <col min="15619" max="15619" width="12.28515625" style="130" customWidth="1"/>
    <col min="15620" max="15620" width="8.28515625" style="130" customWidth="1"/>
    <col min="15621" max="15621" width="10.85546875" style="130" customWidth="1"/>
    <col min="15622" max="15622" width="14.28515625" style="130" customWidth="1"/>
    <col min="15623" max="15623" width="13.28515625" style="130" customWidth="1"/>
    <col min="15624" max="15624" width="12.42578125" style="130" customWidth="1"/>
    <col min="15625" max="15625" width="11.42578125" style="130" customWidth="1"/>
    <col min="15626" max="15626" width="9.140625" style="130"/>
    <col min="15627" max="15627" width="8.85546875" style="130" customWidth="1"/>
    <col min="15628" max="15872" width="9.140625" style="130"/>
    <col min="15873" max="15873" width="5.85546875" style="130" customWidth="1"/>
    <col min="15874" max="15874" width="5.7109375" style="130" customWidth="1"/>
    <col min="15875" max="15875" width="12.28515625" style="130" customWidth="1"/>
    <col min="15876" max="15876" width="8.28515625" style="130" customWidth="1"/>
    <col min="15877" max="15877" width="10.85546875" style="130" customWidth="1"/>
    <col min="15878" max="15878" width="14.28515625" style="130" customWidth="1"/>
    <col min="15879" max="15879" width="13.28515625" style="130" customWidth="1"/>
    <col min="15880" max="15880" width="12.42578125" style="130" customWidth="1"/>
    <col min="15881" max="15881" width="11.42578125" style="130" customWidth="1"/>
    <col min="15882" max="15882" width="9.140625" style="130"/>
    <col min="15883" max="15883" width="8.85546875" style="130" customWidth="1"/>
    <col min="15884" max="16128" width="9.140625" style="130"/>
    <col min="16129" max="16129" width="5.85546875" style="130" customWidth="1"/>
    <col min="16130" max="16130" width="5.7109375" style="130" customWidth="1"/>
    <col min="16131" max="16131" width="12.28515625" style="130" customWidth="1"/>
    <col min="16132" max="16132" width="8.28515625" style="130" customWidth="1"/>
    <col min="16133" max="16133" width="10.85546875" style="130" customWidth="1"/>
    <col min="16134" max="16134" width="14.28515625" style="130" customWidth="1"/>
    <col min="16135" max="16135" width="13.28515625" style="130" customWidth="1"/>
    <col min="16136" max="16136" width="12.42578125" style="130" customWidth="1"/>
    <col min="16137" max="16137" width="11.42578125" style="130" customWidth="1"/>
    <col min="16138" max="16138" width="9.140625" style="130"/>
    <col min="16139" max="16139" width="8.85546875" style="130" customWidth="1"/>
    <col min="16140" max="16384" width="9.140625" style="130"/>
  </cols>
  <sheetData>
    <row r="1" spans="1:12" ht="18.75" thickBot="1" x14ac:dyDescent="0.25">
      <c r="A1" s="83" t="s">
        <v>30</v>
      </c>
      <c r="C1" s="85"/>
      <c r="D1" s="86" t="s">
        <v>31</v>
      </c>
      <c r="G1" s="88"/>
      <c r="H1" s="89" t="s">
        <v>32</v>
      </c>
      <c r="I1" s="90"/>
      <c r="J1" s="91"/>
    </row>
    <row r="2" spans="1:12" ht="18.75" thickBot="1" x14ac:dyDescent="0.3">
      <c r="B2" s="95"/>
      <c r="C2" s="96"/>
      <c r="D2" s="567" t="s">
        <v>57</v>
      </c>
      <c r="E2" s="568"/>
      <c r="F2" s="569"/>
      <c r="G2" s="88"/>
      <c r="H2" s="97"/>
      <c r="I2" s="98"/>
      <c r="J2" s="99"/>
    </row>
    <row r="3" spans="1:12" ht="14.25" x14ac:dyDescent="0.2">
      <c r="A3" s="100" t="s">
        <v>34</v>
      </c>
      <c r="B3" s="100"/>
      <c r="C3" s="100"/>
      <c r="D3" s="101"/>
      <c r="E3" s="100"/>
      <c r="F3" s="101"/>
      <c r="G3" s="101"/>
      <c r="H3" s="102" t="s">
        <v>35</v>
      </c>
      <c r="I3" s="100"/>
    </row>
    <row r="4" spans="1:12" thickBot="1" x14ac:dyDescent="0.25">
      <c r="A4" s="103" t="s">
        <v>30</v>
      </c>
      <c r="B4" s="103"/>
      <c r="C4" s="104"/>
      <c r="D4" s="105"/>
      <c r="E4" s="105"/>
      <c r="F4" s="106"/>
      <c r="G4" s="514" t="s">
        <v>36</v>
      </c>
      <c r="H4" s="514"/>
    </row>
    <row r="5" spans="1:12" ht="12.75" x14ac:dyDescent="0.2">
      <c r="A5" s="107"/>
      <c r="B5" s="107"/>
      <c r="C5" s="108"/>
      <c r="D5" s="108"/>
      <c r="E5" s="108"/>
      <c r="F5" s="107"/>
      <c r="G5" s="107"/>
      <c r="H5" s="107"/>
      <c r="I5" s="108"/>
      <c r="J5" s="109"/>
    </row>
    <row r="6" spans="1:12" ht="15" customHeight="1" x14ac:dyDescent="0.25">
      <c r="A6" s="110">
        <v>1</v>
      </c>
      <c r="B6" s="111" t="s">
        <v>37</v>
      </c>
      <c r="C6" s="112" t="s">
        <v>274</v>
      </c>
      <c r="D6" s="112" t="s">
        <v>275</v>
      </c>
      <c r="E6" s="112" t="s">
        <v>276</v>
      </c>
    </row>
    <row r="7" spans="1:12" ht="15" customHeight="1" x14ac:dyDescent="0.25">
      <c r="B7" s="114"/>
      <c r="E7" s="115"/>
      <c r="F7" s="123" t="s">
        <v>274</v>
      </c>
    </row>
    <row r="8" spans="1:12" ht="15" customHeight="1" x14ac:dyDescent="0.25">
      <c r="A8" s="110">
        <v>2</v>
      </c>
      <c r="B8" s="111" t="s">
        <v>42</v>
      </c>
      <c r="C8" s="112" t="s">
        <v>277</v>
      </c>
      <c r="D8" s="112" t="s">
        <v>216</v>
      </c>
      <c r="E8" s="117" t="s">
        <v>278</v>
      </c>
      <c r="F8" s="87" t="s">
        <v>270</v>
      </c>
      <c r="G8" s="118"/>
      <c r="H8" s="119"/>
      <c r="I8" s="119"/>
      <c r="J8" s="119"/>
      <c r="K8" s="120"/>
      <c r="L8" s="121"/>
    </row>
    <row r="9" spans="1:12" ht="15" customHeight="1" x14ac:dyDescent="0.25">
      <c r="B9" s="114"/>
      <c r="G9" s="127" t="s">
        <v>274</v>
      </c>
      <c r="I9" s="119"/>
      <c r="J9" s="119"/>
      <c r="K9" s="120"/>
      <c r="L9" s="121"/>
    </row>
    <row r="10" spans="1:12" ht="15" customHeight="1" x14ac:dyDescent="0.25">
      <c r="A10" s="110">
        <v>3</v>
      </c>
      <c r="B10" s="123" t="s">
        <v>40</v>
      </c>
      <c r="C10" s="112" t="s">
        <v>279</v>
      </c>
      <c r="D10" s="112" t="s">
        <v>280</v>
      </c>
      <c r="E10" s="112" t="s">
        <v>15</v>
      </c>
      <c r="G10" s="124" t="s">
        <v>158</v>
      </c>
      <c r="H10" s="122"/>
      <c r="I10" s="119"/>
      <c r="J10" s="119"/>
      <c r="K10" s="120"/>
      <c r="L10" s="121"/>
    </row>
    <row r="11" spans="1:12" ht="15" customHeight="1" x14ac:dyDescent="0.25">
      <c r="B11" s="114"/>
      <c r="E11" s="115"/>
      <c r="F11" s="123" t="s">
        <v>281</v>
      </c>
      <c r="G11" s="118"/>
      <c r="H11" s="118"/>
      <c r="I11" s="119"/>
      <c r="J11" s="119"/>
      <c r="K11" s="120"/>
      <c r="L11" s="121"/>
    </row>
    <row r="12" spans="1:12" ht="15" customHeight="1" thickBot="1" x14ac:dyDescent="0.3">
      <c r="A12" s="110">
        <v>4</v>
      </c>
      <c r="B12" s="111" t="s">
        <v>43</v>
      </c>
      <c r="C12" s="112" t="s">
        <v>281</v>
      </c>
      <c r="D12" s="112" t="s">
        <v>282</v>
      </c>
      <c r="E12" s="117" t="s">
        <v>276</v>
      </c>
      <c r="F12" s="87" t="s">
        <v>163</v>
      </c>
      <c r="G12" s="125"/>
      <c r="H12" s="126"/>
      <c r="I12" s="119"/>
      <c r="J12" s="119"/>
      <c r="K12" s="120"/>
      <c r="L12" s="121"/>
    </row>
    <row r="13" spans="1:12" ht="15" customHeight="1" x14ac:dyDescent="0.25">
      <c r="B13" s="114"/>
      <c r="G13" s="507" t="s">
        <v>292</v>
      </c>
      <c r="H13" s="508"/>
      <c r="J13" s="119"/>
      <c r="K13" s="120"/>
      <c r="L13" s="121"/>
    </row>
    <row r="14" spans="1:12" ht="15" customHeight="1" thickBot="1" x14ac:dyDescent="0.3">
      <c r="A14" s="110">
        <v>5</v>
      </c>
      <c r="B14" s="111" t="s">
        <v>44</v>
      </c>
      <c r="C14" s="112" t="s">
        <v>283</v>
      </c>
      <c r="D14" s="112" t="s">
        <v>284</v>
      </c>
      <c r="E14" s="112" t="s">
        <v>285</v>
      </c>
      <c r="G14" s="509" t="s">
        <v>167</v>
      </c>
      <c r="H14" s="515"/>
      <c r="I14" s="128"/>
    </row>
    <row r="15" spans="1:12" ht="15" customHeight="1" x14ac:dyDescent="0.25">
      <c r="B15" s="114"/>
      <c r="E15" s="115"/>
      <c r="F15" s="116" t="s">
        <v>283</v>
      </c>
      <c r="H15" s="122"/>
    </row>
    <row r="16" spans="1:12" ht="15" customHeight="1" x14ac:dyDescent="0.25">
      <c r="A16" s="110">
        <v>6</v>
      </c>
      <c r="B16" s="111" t="s">
        <v>48</v>
      </c>
      <c r="C16" s="112" t="s">
        <v>286</v>
      </c>
      <c r="D16" s="112" t="s">
        <v>287</v>
      </c>
      <c r="E16" s="117" t="s">
        <v>63</v>
      </c>
      <c r="F16" s="87" t="s">
        <v>172</v>
      </c>
      <c r="G16" s="122"/>
      <c r="H16" s="122"/>
    </row>
    <row r="17" spans="1:12" ht="15" customHeight="1" x14ac:dyDescent="0.25">
      <c r="B17" s="114"/>
      <c r="G17" s="116" t="s">
        <v>283</v>
      </c>
      <c r="H17" s="122"/>
    </row>
    <row r="18" spans="1:12" ht="15" customHeight="1" x14ac:dyDescent="0.25">
      <c r="A18" s="110">
        <v>7</v>
      </c>
      <c r="B18" s="111" t="s">
        <v>47</v>
      </c>
      <c r="C18" s="112" t="s">
        <v>288</v>
      </c>
      <c r="D18" s="112" t="s">
        <v>289</v>
      </c>
      <c r="E18" s="112" t="s">
        <v>15</v>
      </c>
      <c r="G18" s="287" t="s">
        <v>141</v>
      </c>
    </row>
    <row r="19" spans="1:12" ht="15" customHeight="1" x14ac:dyDescent="0.25">
      <c r="B19" s="114"/>
      <c r="E19" s="115"/>
      <c r="F19" s="123" t="s">
        <v>288</v>
      </c>
      <c r="G19" s="129"/>
      <c r="H19" s="130"/>
      <c r="I19" s="142"/>
      <c r="J19" s="119"/>
      <c r="K19" s="120"/>
      <c r="L19" s="121"/>
    </row>
    <row r="20" spans="1:12" ht="15" customHeight="1" x14ac:dyDescent="0.25">
      <c r="A20" s="110">
        <v>8</v>
      </c>
      <c r="B20" s="111" t="s">
        <v>49</v>
      </c>
      <c r="C20" s="112" t="s">
        <v>290</v>
      </c>
      <c r="D20" s="112" t="s">
        <v>291</v>
      </c>
      <c r="E20" s="117" t="s">
        <v>278</v>
      </c>
      <c r="F20" s="87" t="s">
        <v>160</v>
      </c>
      <c r="G20" s="130"/>
      <c r="H20" s="130"/>
      <c r="I20" s="119"/>
      <c r="J20" s="119"/>
      <c r="K20" s="120"/>
      <c r="L20" s="121"/>
    </row>
    <row r="21" spans="1:12" ht="15" customHeight="1" x14ac:dyDescent="0.2">
      <c r="A21" s="130"/>
      <c r="B21" s="130"/>
      <c r="C21" s="130"/>
      <c r="D21" s="130"/>
      <c r="E21" s="130"/>
      <c r="F21" s="402"/>
      <c r="J21" s="119"/>
      <c r="K21" s="120"/>
      <c r="L21" s="121"/>
    </row>
    <row r="22" spans="1:12" x14ac:dyDescent="0.25">
      <c r="B22" s="113"/>
      <c r="G22" s="125"/>
      <c r="H22" s="125"/>
      <c r="I22" s="125"/>
      <c r="J22" s="119"/>
      <c r="K22" s="120"/>
      <c r="L22" s="121"/>
    </row>
    <row r="23" spans="1:12" x14ac:dyDescent="0.25">
      <c r="B23" s="113"/>
      <c r="F23" s="84"/>
      <c r="G23" s="125"/>
      <c r="H23" s="125"/>
      <c r="I23" s="125"/>
      <c r="J23" s="119"/>
      <c r="K23" s="120"/>
      <c r="L23" s="121"/>
    </row>
    <row r="24" spans="1:12" x14ac:dyDescent="0.25">
      <c r="B24" s="113"/>
      <c r="C24" s="119"/>
      <c r="G24" s="119"/>
      <c r="H24" s="119"/>
      <c r="I24" s="119"/>
      <c r="J24" s="119"/>
      <c r="K24" s="120"/>
      <c r="L24" s="121"/>
    </row>
    <row r="25" spans="1:12" x14ac:dyDescent="0.25">
      <c r="B25" s="113"/>
      <c r="G25" s="84"/>
      <c r="H25" s="119"/>
      <c r="I25" s="119"/>
      <c r="J25" s="119"/>
      <c r="K25" s="120"/>
      <c r="L25" s="121"/>
    </row>
    <row r="26" spans="1:12" x14ac:dyDescent="0.25">
      <c r="B26" s="113"/>
      <c r="G26" s="125"/>
      <c r="H26" s="119"/>
      <c r="I26" s="119"/>
      <c r="J26" s="119"/>
      <c r="K26" s="120"/>
      <c r="L26" s="121"/>
    </row>
    <row r="27" spans="1:12" x14ac:dyDescent="0.25">
      <c r="B27" s="113"/>
      <c r="F27" s="84"/>
      <c r="H27" s="119"/>
      <c r="I27" s="119"/>
      <c r="J27" s="119"/>
      <c r="K27" s="120"/>
      <c r="L27" s="121"/>
    </row>
    <row r="28" spans="1:12" x14ac:dyDescent="0.25">
      <c r="B28" s="113"/>
    </row>
  </sheetData>
  <mergeCells count="3">
    <mergeCell ref="G4:H4"/>
    <mergeCell ref="G13:H13"/>
    <mergeCell ref="G14:H14"/>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1]!Jun_Show_CU">
                <anchor moveWithCells="1" sizeWithCells="1">
                  <from>
                    <xdr:col>10</xdr:col>
                    <xdr:colOff>514350</xdr:colOff>
                    <xdr:row>0</xdr:row>
                    <xdr:rowOff>9525</xdr:rowOff>
                  </from>
                  <to>
                    <xdr:col>12</xdr:col>
                    <xdr:colOff>447675</xdr:colOff>
                    <xdr:row>0</xdr:row>
                    <xdr:rowOff>171450</xdr:rowOff>
                  </to>
                </anchor>
              </controlPr>
            </control>
          </mc:Choice>
        </mc:AlternateContent>
        <mc:AlternateContent xmlns:mc="http://schemas.openxmlformats.org/markup-compatibility/2006">
          <mc:Choice Requires="x14">
            <control shapeId="6146" r:id="rId5" name="Button 2">
              <controlPr defaultSize="0" print="0" autoFill="0" autoPict="0" macro="[1]!Jun_Hide_CU">
                <anchor moveWithCells="1" sizeWithCells="1">
                  <from>
                    <xdr:col>10</xdr:col>
                    <xdr:colOff>514350</xdr:colOff>
                    <xdr:row>0</xdr:row>
                    <xdr:rowOff>171450</xdr:rowOff>
                  </from>
                  <to>
                    <xdr:col>12</xdr:col>
                    <xdr:colOff>438150</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0"/>
  <dimension ref="A1:IU213"/>
  <sheetViews>
    <sheetView showGridLines="0" showZeros="0" topLeftCell="A13" zoomScale="50" zoomScaleNormal="50" workbookViewId="0">
      <selection activeCell="AN19" sqref="AN19"/>
    </sheetView>
  </sheetViews>
  <sheetFormatPr defaultColWidth="15.28515625" defaultRowHeight="20.25" x14ac:dyDescent="0.3"/>
  <cols>
    <col min="1" max="1" width="7.5703125" style="4" customWidth="1"/>
    <col min="2" max="2" width="5.5703125" style="4" customWidth="1"/>
    <col min="3" max="3" width="13.7109375" style="4" customWidth="1"/>
    <col min="4" max="4" width="47.5703125" style="4" customWidth="1"/>
    <col min="5" max="5" width="24.85546875" style="4" customWidth="1"/>
    <col min="6" max="6" width="19.28515625" style="4" customWidth="1"/>
    <col min="7" max="10" width="18.5703125" style="4" customWidth="1"/>
    <col min="11" max="11" width="14.28515625" style="4" customWidth="1"/>
    <col min="12" max="12" width="16" style="4" customWidth="1"/>
    <col min="13" max="13" width="5" style="3" customWidth="1"/>
    <col min="14" max="14" width="14.42578125" style="1" hidden="1" customWidth="1"/>
    <col min="15" max="15" width="10.85546875" style="1" hidden="1" customWidth="1"/>
    <col min="16" max="16" width="24.42578125" style="1" hidden="1" customWidth="1"/>
    <col min="17" max="17" width="20.5703125" style="1" hidden="1" customWidth="1"/>
    <col min="18" max="23" width="14.5703125" style="1" hidden="1" customWidth="1"/>
    <col min="24" max="24" width="10.85546875" style="1" hidden="1" customWidth="1"/>
    <col min="25" max="25" width="24.7109375" style="1" hidden="1" customWidth="1"/>
    <col min="26" max="26" width="20.42578125" style="1" hidden="1" customWidth="1"/>
    <col min="27" max="30" width="15.28515625" style="1" hidden="1" customWidth="1"/>
    <col min="31" max="32" width="15" style="1" hidden="1" customWidth="1"/>
    <col min="33" max="34" width="15.28515625" style="1" hidden="1" customWidth="1"/>
    <col min="35" max="204" width="15.28515625" style="1" customWidth="1"/>
    <col min="205" max="205" width="3.140625" style="1" customWidth="1"/>
    <col min="206" max="256" width="15.28515625" style="1"/>
    <col min="257" max="257" width="7.5703125" style="1" customWidth="1"/>
    <col min="258" max="258" width="5.5703125" style="1" customWidth="1"/>
    <col min="259" max="259" width="13.7109375" style="1" customWidth="1"/>
    <col min="260" max="260" width="47.5703125" style="1" customWidth="1"/>
    <col min="261" max="261" width="24.85546875" style="1" customWidth="1"/>
    <col min="262" max="262" width="19.28515625" style="1" customWidth="1"/>
    <col min="263" max="266" width="18.5703125" style="1" customWidth="1"/>
    <col min="267" max="267" width="14.28515625" style="1" customWidth="1"/>
    <col min="268" max="268" width="16" style="1" customWidth="1"/>
    <col min="269" max="269" width="5" style="1" customWidth="1"/>
    <col min="270" max="290" width="0" style="1" hidden="1" customWidth="1"/>
    <col min="291" max="460" width="15.28515625" style="1"/>
    <col min="461" max="461" width="3.140625" style="1" customWidth="1"/>
    <col min="462" max="512" width="15.28515625" style="1"/>
    <col min="513" max="513" width="7.5703125" style="1" customWidth="1"/>
    <col min="514" max="514" width="5.5703125" style="1" customWidth="1"/>
    <col min="515" max="515" width="13.7109375" style="1" customWidth="1"/>
    <col min="516" max="516" width="47.5703125" style="1" customWidth="1"/>
    <col min="517" max="517" width="24.85546875" style="1" customWidth="1"/>
    <col min="518" max="518" width="19.28515625" style="1" customWidth="1"/>
    <col min="519" max="522" width="18.5703125" style="1" customWidth="1"/>
    <col min="523" max="523" width="14.28515625" style="1" customWidth="1"/>
    <col min="524" max="524" width="16" style="1" customWidth="1"/>
    <col min="525" max="525" width="5" style="1" customWidth="1"/>
    <col min="526" max="546" width="0" style="1" hidden="1" customWidth="1"/>
    <col min="547" max="716" width="15.28515625" style="1"/>
    <col min="717" max="717" width="3.140625" style="1" customWidth="1"/>
    <col min="718" max="768" width="15.28515625" style="1"/>
    <col min="769" max="769" width="7.5703125" style="1" customWidth="1"/>
    <col min="770" max="770" width="5.5703125" style="1" customWidth="1"/>
    <col min="771" max="771" width="13.7109375" style="1" customWidth="1"/>
    <col min="772" max="772" width="47.5703125" style="1" customWidth="1"/>
    <col min="773" max="773" width="24.85546875" style="1" customWidth="1"/>
    <col min="774" max="774" width="19.28515625" style="1" customWidth="1"/>
    <col min="775" max="778" width="18.5703125" style="1" customWidth="1"/>
    <col min="779" max="779" width="14.28515625" style="1" customWidth="1"/>
    <col min="780" max="780" width="16" style="1" customWidth="1"/>
    <col min="781" max="781" width="5" style="1" customWidth="1"/>
    <col min="782" max="802" width="0" style="1" hidden="1" customWidth="1"/>
    <col min="803" max="972" width="15.28515625" style="1"/>
    <col min="973" max="973" width="3.140625" style="1" customWidth="1"/>
    <col min="974" max="1024" width="15.28515625" style="1"/>
    <col min="1025" max="1025" width="7.5703125" style="1" customWidth="1"/>
    <col min="1026" max="1026" width="5.5703125" style="1" customWidth="1"/>
    <col min="1027" max="1027" width="13.7109375" style="1" customWidth="1"/>
    <col min="1028" max="1028" width="47.5703125" style="1" customWidth="1"/>
    <col min="1029" max="1029" width="24.85546875" style="1" customWidth="1"/>
    <col min="1030" max="1030" width="19.28515625" style="1" customWidth="1"/>
    <col min="1031" max="1034" width="18.5703125" style="1" customWidth="1"/>
    <col min="1035" max="1035" width="14.28515625" style="1" customWidth="1"/>
    <col min="1036" max="1036" width="16" style="1" customWidth="1"/>
    <col min="1037" max="1037" width="5" style="1" customWidth="1"/>
    <col min="1038" max="1058" width="0" style="1" hidden="1" customWidth="1"/>
    <col min="1059" max="1228" width="15.28515625" style="1"/>
    <col min="1229" max="1229" width="3.140625" style="1" customWidth="1"/>
    <col min="1230" max="1280" width="15.28515625" style="1"/>
    <col min="1281" max="1281" width="7.5703125" style="1" customWidth="1"/>
    <col min="1282" max="1282" width="5.5703125" style="1" customWidth="1"/>
    <col min="1283" max="1283" width="13.7109375" style="1" customWidth="1"/>
    <col min="1284" max="1284" width="47.5703125" style="1" customWidth="1"/>
    <col min="1285" max="1285" width="24.85546875" style="1" customWidth="1"/>
    <col min="1286" max="1286" width="19.28515625" style="1" customWidth="1"/>
    <col min="1287" max="1290" width="18.5703125" style="1" customWidth="1"/>
    <col min="1291" max="1291" width="14.28515625" style="1" customWidth="1"/>
    <col min="1292" max="1292" width="16" style="1" customWidth="1"/>
    <col min="1293" max="1293" width="5" style="1" customWidth="1"/>
    <col min="1294" max="1314" width="0" style="1" hidden="1" customWidth="1"/>
    <col min="1315" max="1484" width="15.28515625" style="1"/>
    <col min="1485" max="1485" width="3.140625" style="1" customWidth="1"/>
    <col min="1486" max="1536" width="15.28515625" style="1"/>
    <col min="1537" max="1537" width="7.5703125" style="1" customWidth="1"/>
    <col min="1538" max="1538" width="5.5703125" style="1" customWidth="1"/>
    <col min="1539" max="1539" width="13.7109375" style="1" customWidth="1"/>
    <col min="1540" max="1540" width="47.5703125" style="1" customWidth="1"/>
    <col min="1541" max="1541" width="24.85546875" style="1" customWidth="1"/>
    <col min="1542" max="1542" width="19.28515625" style="1" customWidth="1"/>
    <col min="1543" max="1546" width="18.5703125" style="1" customWidth="1"/>
    <col min="1547" max="1547" width="14.28515625" style="1" customWidth="1"/>
    <col min="1548" max="1548" width="16" style="1" customWidth="1"/>
    <col min="1549" max="1549" width="5" style="1" customWidth="1"/>
    <col min="1550" max="1570" width="0" style="1" hidden="1" customWidth="1"/>
    <col min="1571" max="1740" width="15.28515625" style="1"/>
    <col min="1741" max="1741" width="3.140625" style="1" customWidth="1"/>
    <col min="1742" max="1792" width="15.28515625" style="1"/>
    <col min="1793" max="1793" width="7.5703125" style="1" customWidth="1"/>
    <col min="1794" max="1794" width="5.5703125" style="1" customWidth="1"/>
    <col min="1795" max="1795" width="13.7109375" style="1" customWidth="1"/>
    <col min="1796" max="1796" width="47.5703125" style="1" customWidth="1"/>
    <col min="1797" max="1797" width="24.85546875" style="1" customWidth="1"/>
    <col min="1798" max="1798" width="19.28515625" style="1" customWidth="1"/>
    <col min="1799" max="1802" width="18.5703125" style="1" customWidth="1"/>
    <col min="1803" max="1803" width="14.28515625" style="1" customWidth="1"/>
    <col min="1804" max="1804" width="16" style="1" customWidth="1"/>
    <col min="1805" max="1805" width="5" style="1" customWidth="1"/>
    <col min="1806" max="1826" width="0" style="1" hidden="1" customWidth="1"/>
    <col min="1827" max="1996" width="15.28515625" style="1"/>
    <col min="1997" max="1997" width="3.140625" style="1" customWidth="1"/>
    <col min="1998" max="2048" width="15.28515625" style="1"/>
    <col min="2049" max="2049" width="7.5703125" style="1" customWidth="1"/>
    <col min="2050" max="2050" width="5.5703125" style="1" customWidth="1"/>
    <col min="2051" max="2051" width="13.7109375" style="1" customWidth="1"/>
    <col min="2052" max="2052" width="47.5703125" style="1" customWidth="1"/>
    <col min="2053" max="2053" width="24.85546875" style="1" customWidth="1"/>
    <col min="2054" max="2054" width="19.28515625" style="1" customWidth="1"/>
    <col min="2055" max="2058" width="18.5703125" style="1" customWidth="1"/>
    <col min="2059" max="2059" width="14.28515625" style="1" customWidth="1"/>
    <col min="2060" max="2060" width="16" style="1" customWidth="1"/>
    <col min="2061" max="2061" width="5" style="1" customWidth="1"/>
    <col min="2062" max="2082" width="0" style="1" hidden="1" customWidth="1"/>
    <col min="2083" max="2252" width="15.28515625" style="1"/>
    <col min="2253" max="2253" width="3.140625" style="1" customWidth="1"/>
    <col min="2254" max="2304" width="15.28515625" style="1"/>
    <col min="2305" max="2305" width="7.5703125" style="1" customWidth="1"/>
    <col min="2306" max="2306" width="5.5703125" style="1" customWidth="1"/>
    <col min="2307" max="2307" width="13.7109375" style="1" customWidth="1"/>
    <col min="2308" max="2308" width="47.5703125" style="1" customWidth="1"/>
    <col min="2309" max="2309" width="24.85546875" style="1" customWidth="1"/>
    <col min="2310" max="2310" width="19.28515625" style="1" customWidth="1"/>
    <col min="2311" max="2314" width="18.5703125" style="1" customWidth="1"/>
    <col min="2315" max="2315" width="14.28515625" style="1" customWidth="1"/>
    <col min="2316" max="2316" width="16" style="1" customWidth="1"/>
    <col min="2317" max="2317" width="5" style="1" customWidth="1"/>
    <col min="2318" max="2338" width="0" style="1" hidden="1" customWidth="1"/>
    <col min="2339" max="2508" width="15.28515625" style="1"/>
    <col min="2509" max="2509" width="3.140625" style="1" customWidth="1"/>
    <col min="2510" max="2560" width="15.28515625" style="1"/>
    <col min="2561" max="2561" width="7.5703125" style="1" customWidth="1"/>
    <col min="2562" max="2562" width="5.5703125" style="1" customWidth="1"/>
    <col min="2563" max="2563" width="13.7109375" style="1" customWidth="1"/>
    <col min="2564" max="2564" width="47.5703125" style="1" customWidth="1"/>
    <col min="2565" max="2565" width="24.85546875" style="1" customWidth="1"/>
    <col min="2566" max="2566" width="19.28515625" style="1" customWidth="1"/>
    <col min="2567" max="2570" width="18.5703125" style="1" customWidth="1"/>
    <col min="2571" max="2571" width="14.28515625" style="1" customWidth="1"/>
    <col min="2572" max="2572" width="16" style="1" customWidth="1"/>
    <col min="2573" max="2573" width="5" style="1" customWidth="1"/>
    <col min="2574" max="2594" width="0" style="1" hidden="1" customWidth="1"/>
    <col min="2595" max="2764" width="15.28515625" style="1"/>
    <col min="2765" max="2765" width="3.140625" style="1" customWidth="1"/>
    <col min="2766" max="2816" width="15.28515625" style="1"/>
    <col min="2817" max="2817" width="7.5703125" style="1" customWidth="1"/>
    <col min="2818" max="2818" width="5.5703125" style="1" customWidth="1"/>
    <col min="2819" max="2819" width="13.7109375" style="1" customWidth="1"/>
    <col min="2820" max="2820" width="47.5703125" style="1" customWidth="1"/>
    <col min="2821" max="2821" width="24.85546875" style="1" customWidth="1"/>
    <col min="2822" max="2822" width="19.28515625" style="1" customWidth="1"/>
    <col min="2823" max="2826" width="18.5703125" style="1" customWidth="1"/>
    <col min="2827" max="2827" width="14.28515625" style="1" customWidth="1"/>
    <col min="2828" max="2828" width="16" style="1" customWidth="1"/>
    <col min="2829" max="2829" width="5" style="1" customWidth="1"/>
    <col min="2830" max="2850" width="0" style="1" hidden="1" customWidth="1"/>
    <col min="2851" max="3020" width="15.28515625" style="1"/>
    <col min="3021" max="3021" width="3.140625" style="1" customWidth="1"/>
    <col min="3022" max="3072" width="15.28515625" style="1"/>
    <col min="3073" max="3073" width="7.5703125" style="1" customWidth="1"/>
    <col min="3074" max="3074" width="5.5703125" style="1" customWidth="1"/>
    <col min="3075" max="3075" width="13.7109375" style="1" customWidth="1"/>
    <col min="3076" max="3076" width="47.5703125" style="1" customWidth="1"/>
    <col min="3077" max="3077" width="24.85546875" style="1" customWidth="1"/>
    <col min="3078" max="3078" width="19.28515625" style="1" customWidth="1"/>
    <col min="3079" max="3082" width="18.5703125" style="1" customWidth="1"/>
    <col min="3083" max="3083" width="14.28515625" style="1" customWidth="1"/>
    <col min="3084" max="3084" width="16" style="1" customWidth="1"/>
    <col min="3085" max="3085" width="5" style="1" customWidth="1"/>
    <col min="3086" max="3106" width="0" style="1" hidden="1" customWidth="1"/>
    <col min="3107" max="3276" width="15.28515625" style="1"/>
    <col min="3277" max="3277" width="3.140625" style="1" customWidth="1"/>
    <col min="3278" max="3328" width="15.28515625" style="1"/>
    <col min="3329" max="3329" width="7.5703125" style="1" customWidth="1"/>
    <col min="3330" max="3330" width="5.5703125" style="1" customWidth="1"/>
    <col min="3331" max="3331" width="13.7109375" style="1" customWidth="1"/>
    <col min="3332" max="3332" width="47.5703125" style="1" customWidth="1"/>
    <col min="3333" max="3333" width="24.85546875" style="1" customWidth="1"/>
    <col min="3334" max="3334" width="19.28515625" style="1" customWidth="1"/>
    <col min="3335" max="3338" width="18.5703125" style="1" customWidth="1"/>
    <col min="3339" max="3339" width="14.28515625" style="1" customWidth="1"/>
    <col min="3340" max="3340" width="16" style="1" customWidth="1"/>
    <col min="3341" max="3341" width="5" style="1" customWidth="1"/>
    <col min="3342" max="3362" width="0" style="1" hidden="1" customWidth="1"/>
    <col min="3363" max="3532" width="15.28515625" style="1"/>
    <col min="3533" max="3533" width="3.140625" style="1" customWidth="1"/>
    <col min="3534" max="3584" width="15.28515625" style="1"/>
    <col min="3585" max="3585" width="7.5703125" style="1" customWidth="1"/>
    <col min="3586" max="3586" width="5.5703125" style="1" customWidth="1"/>
    <col min="3587" max="3587" width="13.7109375" style="1" customWidth="1"/>
    <col min="3588" max="3588" width="47.5703125" style="1" customWidth="1"/>
    <col min="3589" max="3589" width="24.85546875" style="1" customWidth="1"/>
    <col min="3590" max="3590" width="19.28515625" style="1" customWidth="1"/>
    <col min="3591" max="3594" width="18.5703125" style="1" customWidth="1"/>
    <col min="3595" max="3595" width="14.28515625" style="1" customWidth="1"/>
    <col min="3596" max="3596" width="16" style="1" customWidth="1"/>
    <col min="3597" max="3597" width="5" style="1" customWidth="1"/>
    <col min="3598" max="3618" width="0" style="1" hidden="1" customWidth="1"/>
    <col min="3619" max="3788" width="15.28515625" style="1"/>
    <col min="3789" max="3789" width="3.140625" style="1" customWidth="1"/>
    <col min="3790" max="3840" width="15.28515625" style="1"/>
    <col min="3841" max="3841" width="7.5703125" style="1" customWidth="1"/>
    <col min="3842" max="3842" width="5.5703125" style="1" customWidth="1"/>
    <col min="3843" max="3843" width="13.7109375" style="1" customWidth="1"/>
    <col min="3844" max="3844" width="47.5703125" style="1" customWidth="1"/>
    <col min="3845" max="3845" width="24.85546875" style="1" customWidth="1"/>
    <col min="3846" max="3846" width="19.28515625" style="1" customWidth="1"/>
    <col min="3847" max="3850" width="18.5703125" style="1" customWidth="1"/>
    <col min="3851" max="3851" width="14.28515625" style="1" customWidth="1"/>
    <col min="3852" max="3852" width="16" style="1" customWidth="1"/>
    <col min="3853" max="3853" width="5" style="1" customWidth="1"/>
    <col min="3854" max="3874" width="0" style="1" hidden="1" customWidth="1"/>
    <col min="3875" max="4044" width="15.28515625" style="1"/>
    <col min="4045" max="4045" width="3.140625" style="1" customWidth="1"/>
    <col min="4046" max="4096" width="15.28515625" style="1"/>
    <col min="4097" max="4097" width="7.5703125" style="1" customWidth="1"/>
    <col min="4098" max="4098" width="5.5703125" style="1" customWidth="1"/>
    <col min="4099" max="4099" width="13.7109375" style="1" customWidth="1"/>
    <col min="4100" max="4100" width="47.5703125" style="1" customWidth="1"/>
    <col min="4101" max="4101" width="24.85546875" style="1" customWidth="1"/>
    <col min="4102" max="4102" width="19.28515625" style="1" customWidth="1"/>
    <col min="4103" max="4106" width="18.5703125" style="1" customWidth="1"/>
    <col min="4107" max="4107" width="14.28515625" style="1" customWidth="1"/>
    <col min="4108" max="4108" width="16" style="1" customWidth="1"/>
    <col min="4109" max="4109" width="5" style="1" customWidth="1"/>
    <col min="4110" max="4130" width="0" style="1" hidden="1" customWidth="1"/>
    <col min="4131" max="4300" width="15.28515625" style="1"/>
    <col min="4301" max="4301" width="3.140625" style="1" customWidth="1"/>
    <col min="4302" max="4352" width="15.28515625" style="1"/>
    <col min="4353" max="4353" width="7.5703125" style="1" customWidth="1"/>
    <col min="4354" max="4354" width="5.5703125" style="1" customWidth="1"/>
    <col min="4355" max="4355" width="13.7109375" style="1" customWidth="1"/>
    <col min="4356" max="4356" width="47.5703125" style="1" customWidth="1"/>
    <col min="4357" max="4357" width="24.85546875" style="1" customWidth="1"/>
    <col min="4358" max="4358" width="19.28515625" style="1" customWidth="1"/>
    <col min="4359" max="4362" width="18.5703125" style="1" customWidth="1"/>
    <col min="4363" max="4363" width="14.28515625" style="1" customWidth="1"/>
    <col min="4364" max="4364" width="16" style="1" customWidth="1"/>
    <col min="4365" max="4365" width="5" style="1" customWidth="1"/>
    <col min="4366" max="4386" width="0" style="1" hidden="1" customWidth="1"/>
    <col min="4387" max="4556" width="15.28515625" style="1"/>
    <col min="4557" max="4557" width="3.140625" style="1" customWidth="1"/>
    <col min="4558" max="4608" width="15.28515625" style="1"/>
    <col min="4609" max="4609" width="7.5703125" style="1" customWidth="1"/>
    <col min="4610" max="4610" width="5.5703125" style="1" customWidth="1"/>
    <col min="4611" max="4611" width="13.7109375" style="1" customWidth="1"/>
    <col min="4612" max="4612" width="47.5703125" style="1" customWidth="1"/>
    <col min="4613" max="4613" width="24.85546875" style="1" customWidth="1"/>
    <col min="4614" max="4614" width="19.28515625" style="1" customWidth="1"/>
    <col min="4615" max="4618" width="18.5703125" style="1" customWidth="1"/>
    <col min="4619" max="4619" width="14.28515625" style="1" customWidth="1"/>
    <col min="4620" max="4620" width="16" style="1" customWidth="1"/>
    <col min="4621" max="4621" width="5" style="1" customWidth="1"/>
    <col min="4622" max="4642" width="0" style="1" hidden="1" customWidth="1"/>
    <col min="4643" max="4812" width="15.28515625" style="1"/>
    <col min="4813" max="4813" width="3.140625" style="1" customWidth="1"/>
    <col min="4814" max="4864" width="15.28515625" style="1"/>
    <col min="4865" max="4865" width="7.5703125" style="1" customWidth="1"/>
    <col min="4866" max="4866" width="5.5703125" style="1" customWidth="1"/>
    <col min="4867" max="4867" width="13.7109375" style="1" customWidth="1"/>
    <col min="4868" max="4868" width="47.5703125" style="1" customWidth="1"/>
    <col min="4869" max="4869" width="24.85546875" style="1" customWidth="1"/>
    <col min="4870" max="4870" width="19.28515625" style="1" customWidth="1"/>
    <col min="4871" max="4874" width="18.5703125" style="1" customWidth="1"/>
    <col min="4875" max="4875" width="14.28515625" style="1" customWidth="1"/>
    <col min="4876" max="4876" width="16" style="1" customWidth="1"/>
    <col min="4877" max="4877" width="5" style="1" customWidth="1"/>
    <col min="4878" max="4898" width="0" style="1" hidden="1" customWidth="1"/>
    <col min="4899" max="5068" width="15.28515625" style="1"/>
    <col min="5069" max="5069" width="3.140625" style="1" customWidth="1"/>
    <col min="5070" max="5120" width="15.28515625" style="1"/>
    <col min="5121" max="5121" width="7.5703125" style="1" customWidth="1"/>
    <col min="5122" max="5122" width="5.5703125" style="1" customWidth="1"/>
    <col min="5123" max="5123" width="13.7109375" style="1" customWidth="1"/>
    <col min="5124" max="5124" width="47.5703125" style="1" customWidth="1"/>
    <col min="5125" max="5125" width="24.85546875" style="1" customWidth="1"/>
    <col min="5126" max="5126" width="19.28515625" style="1" customWidth="1"/>
    <col min="5127" max="5130" width="18.5703125" style="1" customWidth="1"/>
    <col min="5131" max="5131" width="14.28515625" style="1" customWidth="1"/>
    <col min="5132" max="5132" width="16" style="1" customWidth="1"/>
    <col min="5133" max="5133" width="5" style="1" customWidth="1"/>
    <col min="5134" max="5154" width="0" style="1" hidden="1" customWidth="1"/>
    <col min="5155" max="5324" width="15.28515625" style="1"/>
    <col min="5325" max="5325" width="3.140625" style="1" customWidth="1"/>
    <col min="5326" max="5376" width="15.28515625" style="1"/>
    <col min="5377" max="5377" width="7.5703125" style="1" customWidth="1"/>
    <col min="5378" max="5378" width="5.5703125" style="1" customWidth="1"/>
    <col min="5379" max="5379" width="13.7109375" style="1" customWidth="1"/>
    <col min="5380" max="5380" width="47.5703125" style="1" customWidth="1"/>
    <col min="5381" max="5381" width="24.85546875" style="1" customWidth="1"/>
    <col min="5382" max="5382" width="19.28515625" style="1" customWidth="1"/>
    <col min="5383" max="5386" width="18.5703125" style="1" customWidth="1"/>
    <col min="5387" max="5387" width="14.28515625" style="1" customWidth="1"/>
    <col min="5388" max="5388" width="16" style="1" customWidth="1"/>
    <col min="5389" max="5389" width="5" style="1" customWidth="1"/>
    <col min="5390" max="5410" width="0" style="1" hidden="1" customWidth="1"/>
    <col min="5411" max="5580" width="15.28515625" style="1"/>
    <col min="5581" max="5581" width="3.140625" style="1" customWidth="1"/>
    <col min="5582" max="5632" width="15.28515625" style="1"/>
    <col min="5633" max="5633" width="7.5703125" style="1" customWidth="1"/>
    <col min="5634" max="5634" width="5.5703125" style="1" customWidth="1"/>
    <col min="5635" max="5635" width="13.7109375" style="1" customWidth="1"/>
    <col min="5636" max="5636" width="47.5703125" style="1" customWidth="1"/>
    <col min="5637" max="5637" width="24.85546875" style="1" customWidth="1"/>
    <col min="5638" max="5638" width="19.28515625" style="1" customWidth="1"/>
    <col min="5639" max="5642" width="18.5703125" style="1" customWidth="1"/>
    <col min="5643" max="5643" width="14.28515625" style="1" customWidth="1"/>
    <col min="5644" max="5644" width="16" style="1" customWidth="1"/>
    <col min="5645" max="5645" width="5" style="1" customWidth="1"/>
    <col min="5646" max="5666" width="0" style="1" hidden="1" customWidth="1"/>
    <col min="5667" max="5836" width="15.28515625" style="1"/>
    <col min="5837" max="5837" width="3.140625" style="1" customWidth="1"/>
    <col min="5838" max="5888" width="15.28515625" style="1"/>
    <col min="5889" max="5889" width="7.5703125" style="1" customWidth="1"/>
    <col min="5890" max="5890" width="5.5703125" style="1" customWidth="1"/>
    <col min="5891" max="5891" width="13.7109375" style="1" customWidth="1"/>
    <col min="5892" max="5892" width="47.5703125" style="1" customWidth="1"/>
    <col min="5893" max="5893" width="24.85546875" style="1" customWidth="1"/>
    <col min="5894" max="5894" width="19.28515625" style="1" customWidth="1"/>
    <col min="5895" max="5898" width="18.5703125" style="1" customWidth="1"/>
    <col min="5899" max="5899" width="14.28515625" style="1" customWidth="1"/>
    <col min="5900" max="5900" width="16" style="1" customWidth="1"/>
    <col min="5901" max="5901" width="5" style="1" customWidth="1"/>
    <col min="5902" max="5922" width="0" style="1" hidden="1" customWidth="1"/>
    <col min="5923" max="6092" width="15.28515625" style="1"/>
    <col min="6093" max="6093" width="3.140625" style="1" customWidth="1"/>
    <col min="6094" max="6144" width="15.28515625" style="1"/>
    <col min="6145" max="6145" width="7.5703125" style="1" customWidth="1"/>
    <col min="6146" max="6146" width="5.5703125" style="1" customWidth="1"/>
    <col min="6147" max="6147" width="13.7109375" style="1" customWidth="1"/>
    <col min="6148" max="6148" width="47.5703125" style="1" customWidth="1"/>
    <col min="6149" max="6149" width="24.85546875" style="1" customWidth="1"/>
    <col min="6150" max="6150" width="19.28515625" style="1" customWidth="1"/>
    <col min="6151" max="6154" width="18.5703125" style="1" customWidth="1"/>
    <col min="6155" max="6155" width="14.28515625" style="1" customWidth="1"/>
    <col min="6156" max="6156" width="16" style="1" customWidth="1"/>
    <col min="6157" max="6157" width="5" style="1" customWidth="1"/>
    <col min="6158" max="6178" width="0" style="1" hidden="1" customWidth="1"/>
    <col min="6179" max="6348" width="15.28515625" style="1"/>
    <col min="6349" max="6349" width="3.140625" style="1" customWidth="1"/>
    <col min="6350" max="6400" width="15.28515625" style="1"/>
    <col min="6401" max="6401" width="7.5703125" style="1" customWidth="1"/>
    <col min="6402" max="6402" width="5.5703125" style="1" customWidth="1"/>
    <col min="6403" max="6403" width="13.7109375" style="1" customWidth="1"/>
    <col min="6404" max="6404" width="47.5703125" style="1" customWidth="1"/>
    <col min="6405" max="6405" width="24.85546875" style="1" customWidth="1"/>
    <col min="6406" max="6406" width="19.28515625" style="1" customWidth="1"/>
    <col min="6407" max="6410" width="18.5703125" style="1" customWidth="1"/>
    <col min="6411" max="6411" width="14.28515625" style="1" customWidth="1"/>
    <col min="6412" max="6412" width="16" style="1" customWidth="1"/>
    <col min="6413" max="6413" width="5" style="1" customWidth="1"/>
    <col min="6414" max="6434" width="0" style="1" hidden="1" customWidth="1"/>
    <col min="6435" max="6604" width="15.28515625" style="1"/>
    <col min="6605" max="6605" width="3.140625" style="1" customWidth="1"/>
    <col min="6606" max="6656" width="15.28515625" style="1"/>
    <col min="6657" max="6657" width="7.5703125" style="1" customWidth="1"/>
    <col min="6658" max="6658" width="5.5703125" style="1" customWidth="1"/>
    <col min="6659" max="6659" width="13.7109375" style="1" customWidth="1"/>
    <col min="6660" max="6660" width="47.5703125" style="1" customWidth="1"/>
    <col min="6661" max="6661" width="24.85546875" style="1" customWidth="1"/>
    <col min="6662" max="6662" width="19.28515625" style="1" customWidth="1"/>
    <col min="6663" max="6666" width="18.5703125" style="1" customWidth="1"/>
    <col min="6667" max="6667" width="14.28515625" style="1" customWidth="1"/>
    <col min="6668" max="6668" width="16" style="1" customWidth="1"/>
    <col min="6669" max="6669" width="5" style="1" customWidth="1"/>
    <col min="6670" max="6690" width="0" style="1" hidden="1" customWidth="1"/>
    <col min="6691" max="6860" width="15.28515625" style="1"/>
    <col min="6861" max="6861" width="3.140625" style="1" customWidth="1"/>
    <col min="6862" max="6912" width="15.28515625" style="1"/>
    <col min="6913" max="6913" width="7.5703125" style="1" customWidth="1"/>
    <col min="6914" max="6914" width="5.5703125" style="1" customWidth="1"/>
    <col min="6915" max="6915" width="13.7109375" style="1" customWidth="1"/>
    <col min="6916" max="6916" width="47.5703125" style="1" customWidth="1"/>
    <col min="6917" max="6917" width="24.85546875" style="1" customWidth="1"/>
    <col min="6918" max="6918" width="19.28515625" style="1" customWidth="1"/>
    <col min="6919" max="6922" width="18.5703125" style="1" customWidth="1"/>
    <col min="6923" max="6923" width="14.28515625" style="1" customWidth="1"/>
    <col min="6924" max="6924" width="16" style="1" customWidth="1"/>
    <col min="6925" max="6925" width="5" style="1" customWidth="1"/>
    <col min="6926" max="6946" width="0" style="1" hidden="1" customWidth="1"/>
    <col min="6947" max="7116" width="15.28515625" style="1"/>
    <col min="7117" max="7117" width="3.140625" style="1" customWidth="1"/>
    <col min="7118" max="7168" width="15.28515625" style="1"/>
    <col min="7169" max="7169" width="7.5703125" style="1" customWidth="1"/>
    <col min="7170" max="7170" width="5.5703125" style="1" customWidth="1"/>
    <col min="7171" max="7171" width="13.7109375" style="1" customWidth="1"/>
    <col min="7172" max="7172" width="47.5703125" style="1" customWidth="1"/>
    <col min="7173" max="7173" width="24.85546875" style="1" customWidth="1"/>
    <col min="7174" max="7174" width="19.28515625" style="1" customWidth="1"/>
    <col min="7175" max="7178" width="18.5703125" style="1" customWidth="1"/>
    <col min="7179" max="7179" width="14.28515625" style="1" customWidth="1"/>
    <col min="7180" max="7180" width="16" style="1" customWidth="1"/>
    <col min="7181" max="7181" width="5" style="1" customWidth="1"/>
    <col min="7182" max="7202" width="0" style="1" hidden="1" customWidth="1"/>
    <col min="7203" max="7372" width="15.28515625" style="1"/>
    <col min="7373" max="7373" width="3.140625" style="1" customWidth="1"/>
    <col min="7374" max="7424" width="15.28515625" style="1"/>
    <col min="7425" max="7425" width="7.5703125" style="1" customWidth="1"/>
    <col min="7426" max="7426" width="5.5703125" style="1" customWidth="1"/>
    <col min="7427" max="7427" width="13.7109375" style="1" customWidth="1"/>
    <col min="7428" max="7428" width="47.5703125" style="1" customWidth="1"/>
    <col min="7429" max="7429" width="24.85546875" style="1" customWidth="1"/>
    <col min="7430" max="7430" width="19.28515625" style="1" customWidth="1"/>
    <col min="7431" max="7434" width="18.5703125" style="1" customWidth="1"/>
    <col min="7435" max="7435" width="14.28515625" style="1" customWidth="1"/>
    <col min="7436" max="7436" width="16" style="1" customWidth="1"/>
    <col min="7437" max="7437" width="5" style="1" customWidth="1"/>
    <col min="7438" max="7458" width="0" style="1" hidden="1" customWidth="1"/>
    <col min="7459" max="7628" width="15.28515625" style="1"/>
    <col min="7629" max="7629" width="3.140625" style="1" customWidth="1"/>
    <col min="7630" max="7680" width="15.28515625" style="1"/>
    <col min="7681" max="7681" width="7.5703125" style="1" customWidth="1"/>
    <col min="7682" max="7682" width="5.5703125" style="1" customWidth="1"/>
    <col min="7683" max="7683" width="13.7109375" style="1" customWidth="1"/>
    <col min="7684" max="7684" width="47.5703125" style="1" customWidth="1"/>
    <col min="7685" max="7685" width="24.85546875" style="1" customWidth="1"/>
    <col min="7686" max="7686" width="19.28515625" style="1" customWidth="1"/>
    <col min="7687" max="7690" width="18.5703125" style="1" customWidth="1"/>
    <col min="7691" max="7691" width="14.28515625" style="1" customWidth="1"/>
    <col min="7692" max="7692" width="16" style="1" customWidth="1"/>
    <col min="7693" max="7693" width="5" style="1" customWidth="1"/>
    <col min="7694" max="7714" width="0" style="1" hidden="1" customWidth="1"/>
    <col min="7715" max="7884" width="15.28515625" style="1"/>
    <col min="7885" max="7885" width="3.140625" style="1" customWidth="1"/>
    <col min="7886" max="7936" width="15.28515625" style="1"/>
    <col min="7937" max="7937" width="7.5703125" style="1" customWidth="1"/>
    <col min="7938" max="7938" width="5.5703125" style="1" customWidth="1"/>
    <col min="7939" max="7939" width="13.7109375" style="1" customWidth="1"/>
    <col min="7940" max="7940" width="47.5703125" style="1" customWidth="1"/>
    <col min="7941" max="7941" width="24.85546875" style="1" customWidth="1"/>
    <col min="7942" max="7942" width="19.28515625" style="1" customWidth="1"/>
    <col min="7943" max="7946" width="18.5703125" style="1" customWidth="1"/>
    <col min="7947" max="7947" width="14.28515625" style="1" customWidth="1"/>
    <col min="7948" max="7948" width="16" style="1" customWidth="1"/>
    <col min="7949" max="7949" width="5" style="1" customWidth="1"/>
    <col min="7950" max="7970" width="0" style="1" hidden="1" customWidth="1"/>
    <col min="7971" max="8140" width="15.28515625" style="1"/>
    <col min="8141" max="8141" width="3.140625" style="1" customWidth="1"/>
    <col min="8142" max="8192" width="15.28515625" style="1"/>
    <col min="8193" max="8193" width="7.5703125" style="1" customWidth="1"/>
    <col min="8194" max="8194" width="5.5703125" style="1" customWidth="1"/>
    <col min="8195" max="8195" width="13.7109375" style="1" customWidth="1"/>
    <col min="8196" max="8196" width="47.5703125" style="1" customWidth="1"/>
    <col min="8197" max="8197" width="24.85546875" style="1" customWidth="1"/>
    <col min="8198" max="8198" width="19.28515625" style="1" customWidth="1"/>
    <col min="8199" max="8202" width="18.5703125" style="1" customWidth="1"/>
    <col min="8203" max="8203" width="14.28515625" style="1" customWidth="1"/>
    <col min="8204" max="8204" width="16" style="1" customWidth="1"/>
    <col min="8205" max="8205" width="5" style="1" customWidth="1"/>
    <col min="8206" max="8226" width="0" style="1" hidden="1" customWidth="1"/>
    <col min="8227" max="8396" width="15.28515625" style="1"/>
    <col min="8397" max="8397" width="3.140625" style="1" customWidth="1"/>
    <col min="8398" max="8448" width="15.28515625" style="1"/>
    <col min="8449" max="8449" width="7.5703125" style="1" customWidth="1"/>
    <col min="8450" max="8450" width="5.5703125" style="1" customWidth="1"/>
    <col min="8451" max="8451" width="13.7109375" style="1" customWidth="1"/>
    <col min="8452" max="8452" width="47.5703125" style="1" customWidth="1"/>
    <col min="8453" max="8453" width="24.85546875" style="1" customWidth="1"/>
    <col min="8454" max="8454" width="19.28515625" style="1" customWidth="1"/>
    <col min="8455" max="8458" width="18.5703125" style="1" customWidth="1"/>
    <col min="8459" max="8459" width="14.28515625" style="1" customWidth="1"/>
    <col min="8460" max="8460" width="16" style="1" customWidth="1"/>
    <col min="8461" max="8461" width="5" style="1" customWidth="1"/>
    <col min="8462" max="8482" width="0" style="1" hidden="1" customWidth="1"/>
    <col min="8483" max="8652" width="15.28515625" style="1"/>
    <col min="8653" max="8653" width="3.140625" style="1" customWidth="1"/>
    <col min="8654" max="8704" width="15.28515625" style="1"/>
    <col min="8705" max="8705" width="7.5703125" style="1" customWidth="1"/>
    <col min="8706" max="8706" width="5.5703125" style="1" customWidth="1"/>
    <col min="8707" max="8707" width="13.7109375" style="1" customWidth="1"/>
    <col min="8708" max="8708" width="47.5703125" style="1" customWidth="1"/>
    <col min="8709" max="8709" width="24.85546875" style="1" customWidth="1"/>
    <col min="8710" max="8710" width="19.28515625" style="1" customWidth="1"/>
    <col min="8711" max="8714" width="18.5703125" style="1" customWidth="1"/>
    <col min="8715" max="8715" width="14.28515625" style="1" customWidth="1"/>
    <col min="8716" max="8716" width="16" style="1" customWidth="1"/>
    <col min="8717" max="8717" width="5" style="1" customWidth="1"/>
    <col min="8718" max="8738" width="0" style="1" hidden="1" customWidth="1"/>
    <col min="8739" max="8908" width="15.28515625" style="1"/>
    <col min="8909" max="8909" width="3.140625" style="1" customWidth="1"/>
    <col min="8910" max="8960" width="15.28515625" style="1"/>
    <col min="8961" max="8961" width="7.5703125" style="1" customWidth="1"/>
    <col min="8962" max="8962" width="5.5703125" style="1" customWidth="1"/>
    <col min="8963" max="8963" width="13.7109375" style="1" customWidth="1"/>
    <col min="8964" max="8964" width="47.5703125" style="1" customWidth="1"/>
    <col min="8965" max="8965" width="24.85546875" style="1" customWidth="1"/>
    <col min="8966" max="8966" width="19.28515625" style="1" customWidth="1"/>
    <col min="8967" max="8970" width="18.5703125" style="1" customWidth="1"/>
    <col min="8971" max="8971" width="14.28515625" style="1" customWidth="1"/>
    <col min="8972" max="8972" width="16" style="1" customWidth="1"/>
    <col min="8973" max="8973" width="5" style="1" customWidth="1"/>
    <col min="8974" max="8994" width="0" style="1" hidden="1" customWidth="1"/>
    <col min="8995" max="9164" width="15.28515625" style="1"/>
    <col min="9165" max="9165" width="3.140625" style="1" customWidth="1"/>
    <col min="9166" max="9216" width="15.28515625" style="1"/>
    <col min="9217" max="9217" width="7.5703125" style="1" customWidth="1"/>
    <col min="9218" max="9218" width="5.5703125" style="1" customWidth="1"/>
    <col min="9219" max="9219" width="13.7109375" style="1" customWidth="1"/>
    <col min="9220" max="9220" width="47.5703125" style="1" customWidth="1"/>
    <col min="9221" max="9221" width="24.85546875" style="1" customWidth="1"/>
    <col min="9222" max="9222" width="19.28515625" style="1" customWidth="1"/>
    <col min="9223" max="9226" width="18.5703125" style="1" customWidth="1"/>
    <col min="9227" max="9227" width="14.28515625" style="1" customWidth="1"/>
    <col min="9228" max="9228" width="16" style="1" customWidth="1"/>
    <col min="9229" max="9229" width="5" style="1" customWidth="1"/>
    <col min="9230" max="9250" width="0" style="1" hidden="1" customWidth="1"/>
    <col min="9251" max="9420" width="15.28515625" style="1"/>
    <col min="9421" max="9421" width="3.140625" style="1" customWidth="1"/>
    <col min="9422" max="9472" width="15.28515625" style="1"/>
    <col min="9473" max="9473" width="7.5703125" style="1" customWidth="1"/>
    <col min="9474" max="9474" width="5.5703125" style="1" customWidth="1"/>
    <col min="9475" max="9475" width="13.7109375" style="1" customWidth="1"/>
    <col min="9476" max="9476" width="47.5703125" style="1" customWidth="1"/>
    <col min="9477" max="9477" width="24.85546875" style="1" customWidth="1"/>
    <col min="9478" max="9478" width="19.28515625" style="1" customWidth="1"/>
    <col min="9479" max="9482" width="18.5703125" style="1" customWidth="1"/>
    <col min="9483" max="9483" width="14.28515625" style="1" customWidth="1"/>
    <col min="9484" max="9484" width="16" style="1" customWidth="1"/>
    <col min="9485" max="9485" width="5" style="1" customWidth="1"/>
    <col min="9486" max="9506" width="0" style="1" hidden="1" customWidth="1"/>
    <col min="9507" max="9676" width="15.28515625" style="1"/>
    <col min="9677" max="9677" width="3.140625" style="1" customWidth="1"/>
    <col min="9678" max="9728" width="15.28515625" style="1"/>
    <col min="9729" max="9729" width="7.5703125" style="1" customWidth="1"/>
    <col min="9730" max="9730" width="5.5703125" style="1" customWidth="1"/>
    <col min="9731" max="9731" width="13.7109375" style="1" customWidth="1"/>
    <col min="9732" max="9732" width="47.5703125" style="1" customWidth="1"/>
    <col min="9733" max="9733" width="24.85546875" style="1" customWidth="1"/>
    <col min="9734" max="9734" width="19.28515625" style="1" customWidth="1"/>
    <col min="9735" max="9738" width="18.5703125" style="1" customWidth="1"/>
    <col min="9739" max="9739" width="14.28515625" style="1" customWidth="1"/>
    <col min="9740" max="9740" width="16" style="1" customWidth="1"/>
    <col min="9741" max="9741" width="5" style="1" customWidth="1"/>
    <col min="9742" max="9762" width="0" style="1" hidden="1" customWidth="1"/>
    <col min="9763" max="9932" width="15.28515625" style="1"/>
    <col min="9933" max="9933" width="3.140625" style="1" customWidth="1"/>
    <col min="9934" max="9984" width="15.28515625" style="1"/>
    <col min="9985" max="9985" width="7.5703125" style="1" customWidth="1"/>
    <col min="9986" max="9986" width="5.5703125" style="1" customWidth="1"/>
    <col min="9987" max="9987" width="13.7109375" style="1" customWidth="1"/>
    <col min="9988" max="9988" width="47.5703125" style="1" customWidth="1"/>
    <col min="9989" max="9989" width="24.85546875" style="1" customWidth="1"/>
    <col min="9990" max="9990" width="19.28515625" style="1" customWidth="1"/>
    <col min="9991" max="9994" width="18.5703125" style="1" customWidth="1"/>
    <col min="9995" max="9995" width="14.28515625" style="1" customWidth="1"/>
    <col min="9996" max="9996" width="16" style="1" customWidth="1"/>
    <col min="9997" max="9997" width="5" style="1" customWidth="1"/>
    <col min="9998" max="10018" width="0" style="1" hidden="1" customWidth="1"/>
    <col min="10019" max="10188" width="15.28515625" style="1"/>
    <col min="10189" max="10189" width="3.140625" style="1" customWidth="1"/>
    <col min="10190" max="10240" width="15.28515625" style="1"/>
    <col min="10241" max="10241" width="7.5703125" style="1" customWidth="1"/>
    <col min="10242" max="10242" width="5.5703125" style="1" customWidth="1"/>
    <col min="10243" max="10243" width="13.7109375" style="1" customWidth="1"/>
    <col min="10244" max="10244" width="47.5703125" style="1" customWidth="1"/>
    <col min="10245" max="10245" width="24.85546875" style="1" customWidth="1"/>
    <col min="10246" max="10246" width="19.28515625" style="1" customWidth="1"/>
    <col min="10247" max="10250" width="18.5703125" style="1" customWidth="1"/>
    <col min="10251" max="10251" width="14.28515625" style="1" customWidth="1"/>
    <col min="10252" max="10252" width="16" style="1" customWidth="1"/>
    <col min="10253" max="10253" width="5" style="1" customWidth="1"/>
    <col min="10254" max="10274" width="0" style="1" hidden="1" customWidth="1"/>
    <col min="10275" max="10444" width="15.28515625" style="1"/>
    <col min="10445" max="10445" width="3.140625" style="1" customWidth="1"/>
    <col min="10446" max="10496" width="15.28515625" style="1"/>
    <col min="10497" max="10497" width="7.5703125" style="1" customWidth="1"/>
    <col min="10498" max="10498" width="5.5703125" style="1" customWidth="1"/>
    <col min="10499" max="10499" width="13.7109375" style="1" customWidth="1"/>
    <col min="10500" max="10500" width="47.5703125" style="1" customWidth="1"/>
    <col min="10501" max="10501" width="24.85546875" style="1" customWidth="1"/>
    <col min="10502" max="10502" width="19.28515625" style="1" customWidth="1"/>
    <col min="10503" max="10506" width="18.5703125" style="1" customWidth="1"/>
    <col min="10507" max="10507" width="14.28515625" style="1" customWidth="1"/>
    <col min="10508" max="10508" width="16" style="1" customWidth="1"/>
    <col min="10509" max="10509" width="5" style="1" customWidth="1"/>
    <col min="10510" max="10530" width="0" style="1" hidden="1" customWidth="1"/>
    <col min="10531" max="10700" width="15.28515625" style="1"/>
    <col min="10701" max="10701" width="3.140625" style="1" customWidth="1"/>
    <col min="10702" max="10752" width="15.28515625" style="1"/>
    <col min="10753" max="10753" width="7.5703125" style="1" customWidth="1"/>
    <col min="10754" max="10754" width="5.5703125" style="1" customWidth="1"/>
    <col min="10755" max="10755" width="13.7109375" style="1" customWidth="1"/>
    <col min="10756" max="10756" width="47.5703125" style="1" customWidth="1"/>
    <col min="10757" max="10757" width="24.85546875" style="1" customWidth="1"/>
    <col min="10758" max="10758" width="19.28515625" style="1" customWidth="1"/>
    <col min="10759" max="10762" width="18.5703125" style="1" customWidth="1"/>
    <col min="10763" max="10763" width="14.28515625" style="1" customWidth="1"/>
    <col min="10764" max="10764" width="16" style="1" customWidth="1"/>
    <col min="10765" max="10765" width="5" style="1" customWidth="1"/>
    <col min="10766" max="10786" width="0" style="1" hidden="1" customWidth="1"/>
    <col min="10787" max="10956" width="15.28515625" style="1"/>
    <col min="10957" max="10957" width="3.140625" style="1" customWidth="1"/>
    <col min="10958" max="11008" width="15.28515625" style="1"/>
    <col min="11009" max="11009" width="7.5703125" style="1" customWidth="1"/>
    <col min="11010" max="11010" width="5.5703125" style="1" customWidth="1"/>
    <col min="11011" max="11011" width="13.7109375" style="1" customWidth="1"/>
    <col min="11012" max="11012" width="47.5703125" style="1" customWidth="1"/>
    <col min="11013" max="11013" width="24.85546875" style="1" customWidth="1"/>
    <col min="11014" max="11014" width="19.28515625" style="1" customWidth="1"/>
    <col min="11015" max="11018" width="18.5703125" style="1" customWidth="1"/>
    <col min="11019" max="11019" width="14.28515625" style="1" customWidth="1"/>
    <col min="11020" max="11020" width="16" style="1" customWidth="1"/>
    <col min="11021" max="11021" width="5" style="1" customWidth="1"/>
    <col min="11022" max="11042" width="0" style="1" hidden="1" customWidth="1"/>
    <col min="11043" max="11212" width="15.28515625" style="1"/>
    <col min="11213" max="11213" width="3.140625" style="1" customWidth="1"/>
    <col min="11214" max="11264" width="15.28515625" style="1"/>
    <col min="11265" max="11265" width="7.5703125" style="1" customWidth="1"/>
    <col min="11266" max="11266" width="5.5703125" style="1" customWidth="1"/>
    <col min="11267" max="11267" width="13.7109375" style="1" customWidth="1"/>
    <col min="11268" max="11268" width="47.5703125" style="1" customWidth="1"/>
    <col min="11269" max="11269" width="24.85546875" style="1" customWidth="1"/>
    <col min="11270" max="11270" width="19.28515625" style="1" customWidth="1"/>
    <col min="11271" max="11274" width="18.5703125" style="1" customWidth="1"/>
    <col min="11275" max="11275" width="14.28515625" style="1" customWidth="1"/>
    <col min="11276" max="11276" width="16" style="1" customWidth="1"/>
    <col min="11277" max="11277" width="5" style="1" customWidth="1"/>
    <col min="11278" max="11298" width="0" style="1" hidden="1" customWidth="1"/>
    <col min="11299" max="11468" width="15.28515625" style="1"/>
    <col min="11469" max="11469" width="3.140625" style="1" customWidth="1"/>
    <col min="11470" max="11520" width="15.28515625" style="1"/>
    <col min="11521" max="11521" width="7.5703125" style="1" customWidth="1"/>
    <col min="11522" max="11522" width="5.5703125" style="1" customWidth="1"/>
    <col min="11523" max="11523" width="13.7109375" style="1" customWidth="1"/>
    <col min="11524" max="11524" width="47.5703125" style="1" customWidth="1"/>
    <col min="11525" max="11525" width="24.85546875" style="1" customWidth="1"/>
    <col min="11526" max="11526" width="19.28515625" style="1" customWidth="1"/>
    <col min="11527" max="11530" width="18.5703125" style="1" customWidth="1"/>
    <col min="11531" max="11531" width="14.28515625" style="1" customWidth="1"/>
    <col min="11532" max="11532" width="16" style="1" customWidth="1"/>
    <col min="11533" max="11533" width="5" style="1" customWidth="1"/>
    <col min="11534" max="11554" width="0" style="1" hidden="1" customWidth="1"/>
    <col min="11555" max="11724" width="15.28515625" style="1"/>
    <col min="11725" max="11725" width="3.140625" style="1" customWidth="1"/>
    <col min="11726" max="11776" width="15.28515625" style="1"/>
    <col min="11777" max="11777" width="7.5703125" style="1" customWidth="1"/>
    <col min="11778" max="11778" width="5.5703125" style="1" customWidth="1"/>
    <col min="11779" max="11779" width="13.7109375" style="1" customWidth="1"/>
    <col min="11780" max="11780" width="47.5703125" style="1" customWidth="1"/>
    <col min="11781" max="11781" width="24.85546875" style="1" customWidth="1"/>
    <col min="11782" max="11782" width="19.28515625" style="1" customWidth="1"/>
    <col min="11783" max="11786" width="18.5703125" style="1" customWidth="1"/>
    <col min="11787" max="11787" width="14.28515625" style="1" customWidth="1"/>
    <col min="11788" max="11788" width="16" style="1" customWidth="1"/>
    <col min="11789" max="11789" width="5" style="1" customWidth="1"/>
    <col min="11790" max="11810" width="0" style="1" hidden="1" customWidth="1"/>
    <col min="11811" max="11980" width="15.28515625" style="1"/>
    <col min="11981" max="11981" width="3.140625" style="1" customWidth="1"/>
    <col min="11982" max="12032" width="15.28515625" style="1"/>
    <col min="12033" max="12033" width="7.5703125" style="1" customWidth="1"/>
    <col min="12034" max="12034" width="5.5703125" style="1" customWidth="1"/>
    <col min="12035" max="12035" width="13.7109375" style="1" customWidth="1"/>
    <col min="12036" max="12036" width="47.5703125" style="1" customWidth="1"/>
    <col min="12037" max="12037" width="24.85546875" style="1" customWidth="1"/>
    <col min="12038" max="12038" width="19.28515625" style="1" customWidth="1"/>
    <col min="12039" max="12042" width="18.5703125" style="1" customWidth="1"/>
    <col min="12043" max="12043" width="14.28515625" style="1" customWidth="1"/>
    <col min="12044" max="12044" width="16" style="1" customWidth="1"/>
    <col min="12045" max="12045" width="5" style="1" customWidth="1"/>
    <col min="12046" max="12066" width="0" style="1" hidden="1" customWidth="1"/>
    <col min="12067" max="12236" width="15.28515625" style="1"/>
    <col min="12237" max="12237" width="3.140625" style="1" customWidth="1"/>
    <col min="12238" max="12288" width="15.28515625" style="1"/>
    <col min="12289" max="12289" width="7.5703125" style="1" customWidth="1"/>
    <col min="12290" max="12290" width="5.5703125" style="1" customWidth="1"/>
    <col min="12291" max="12291" width="13.7109375" style="1" customWidth="1"/>
    <col min="12292" max="12292" width="47.5703125" style="1" customWidth="1"/>
    <col min="12293" max="12293" width="24.85546875" style="1" customWidth="1"/>
    <col min="12294" max="12294" width="19.28515625" style="1" customWidth="1"/>
    <col min="12295" max="12298" width="18.5703125" style="1" customWidth="1"/>
    <col min="12299" max="12299" width="14.28515625" style="1" customWidth="1"/>
    <col min="12300" max="12300" width="16" style="1" customWidth="1"/>
    <col min="12301" max="12301" width="5" style="1" customWidth="1"/>
    <col min="12302" max="12322" width="0" style="1" hidden="1" customWidth="1"/>
    <col min="12323" max="12492" width="15.28515625" style="1"/>
    <col min="12493" max="12493" width="3.140625" style="1" customWidth="1"/>
    <col min="12494" max="12544" width="15.28515625" style="1"/>
    <col min="12545" max="12545" width="7.5703125" style="1" customWidth="1"/>
    <col min="12546" max="12546" width="5.5703125" style="1" customWidth="1"/>
    <col min="12547" max="12547" width="13.7109375" style="1" customWidth="1"/>
    <col min="12548" max="12548" width="47.5703125" style="1" customWidth="1"/>
    <col min="12549" max="12549" width="24.85546875" style="1" customWidth="1"/>
    <col min="12550" max="12550" width="19.28515625" style="1" customWidth="1"/>
    <col min="12551" max="12554" width="18.5703125" style="1" customWidth="1"/>
    <col min="12555" max="12555" width="14.28515625" style="1" customWidth="1"/>
    <col min="12556" max="12556" width="16" style="1" customWidth="1"/>
    <col min="12557" max="12557" width="5" style="1" customWidth="1"/>
    <col min="12558" max="12578" width="0" style="1" hidden="1" customWidth="1"/>
    <col min="12579" max="12748" width="15.28515625" style="1"/>
    <col min="12749" max="12749" width="3.140625" style="1" customWidth="1"/>
    <col min="12750" max="12800" width="15.28515625" style="1"/>
    <col min="12801" max="12801" width="7.5703125" style="1" customWidth="1"/>
    <col min="12802" max="12802" width="5.5703125" style="1" customWidth="1"/>
    <col min="12803" max="12803" width="13.7109375" style="1" customWidth="1"/>
    <col min="12804" max="12804" width="47.5703125" style="1" customWidth="1"/>
    <col min="12805" max="12805" width="24.85546875" style="1" customWidth="1"/>
    <col min="12806" max="12806" width="19.28515625" style="1" customWidth="1"/>
    <col min="12807" max="12810" width="18.5703125" style="1" customWidth="1"/>
    <col min="12811" max="12811" width="14.28515625" style="1" customWidth="1"/>
    <col min="12812" max="12812" width="16" style="1" customWidth="1"/>
    <col min="12813" max="12813" width="5" style="1" customWidth="1"/>
    <col min="12814" max="12834" width="0" style="1" hidden="1" customWidth="1"/>
    <col min="12835" max="13004" width="15.28515625" style="1"/>
    <col min="13005" max="13005" width="3.140625" style="1" customWidth="1"/>
    <col min="13006" max="13056" width="15.28515625" style="1"/>
    <col min="13057" max="13057" width="7.5703125" style="1" customWidth="1"/>
    <col min="13058" max="13058" width="5.5703125" style="1" customWidth="1"/>
    <col min="13059" max="13059" width="13.7109375" style="1" customWidth="1"/>
    <col min="13060" max="13060" width="47.5703125" style="1" customWidth="1"/>
    <col min="13061" max="13061" width="24.85546875" style="1" customWidth="1"/>
    <col min="13062" max="13062" width="19.28515625" style="1" customWidth="1"/>
    <col min="13063" max="13066" width="18.5703125" style="1" customWidth="1"/>
    <col min="13067" max="13067" width="14.28515625" style="1" customWidth="1"/>
    <col min="13068" max="13068" width="16" style="1" customWidth="1"/>
    <col min="13069" max="13069" width="5" style="1" customWidth="1"/>
    <col min="13070" max="13090" width="0" style="1" hidden="1" customWidth="1"/>
    <col min="13091" max="13260" width="15.28515625" style="1"/>
    <col min="13261" max="13261" width="3.140625" style="1" customWidth="1"/>
    <col min="13262" max="13312" width="15.28515625" style="1"/>
    <col min="13313" max="13313" width="7.5703125" style="1" customWidth="1"/>
    <col min="13314" max="13314" width="5.5703125" style="1" customWidth="1"/>
    <col min="13315" max="13315" width="13.7109375" style="1" customWidth="1"/>
    <col min="13316" max="13316" width="47.5703125" style="1" customWidth="1"/>
    <col min="13317" max="13317" width="24.85546875" style="1" customWidth="1"/>
    <col min="13318" max="13318" width="19.28515625" style="1" customWidth="1"/>
    <col min="13319" max="13322" width="18.5703125" style="1" customWidth="1"/>
    <col min="13323" max="13323" width="14.28515625" style="1" customWidth="1"/>
    <col min="13324" max="13324" width="16" style="1" customWidth="1"/>
    <col min="13325" max="13325" width="5" style="1" customWidth="1"/>
    <col min="13326" max="13346" width="0" style="1" hidden="1" customWidth="1"/>
    <col min="13347" max="13516" width="15.28515625" style="1"/>
    <col min="13517" max="13517" width="3.140625" style="1" customWidth="1"/>
    <col min="13518" max="13568" width="15.28515625" style="1"/>
    <col min="13569" max="13569" width="7.5703125" style="1" customWidth="1"/>
    <col min="13570" max="13570" width="5.5703125" style="1" customWidth="1"/>
    <col min="13571" max="13571" width="13.7109375" style="1" customWidth="1"/>
    <col min="13572" max="13572" width="47.5703125" style="1" customWidth="1"/>
    <col min="13573" max="13573" width="24.85546875" style="1" customWidth="1"/>
    <col min="13574" max="13574" width="19.28515625" style="1" customWidth="1"/>
    <col min="13575" max="13578" width="18.5703125" style="1" customWidth="1"/>
    <col min="13579" max="13579" width="14.28515625" style="1" customWidth="1"/>
    <col min="13580" max="13580" width="16" style="1" customWidth="1"/>
    <col min="13581" max="13581" width="5" style="1" customWidth="1"/>
    <col min="13582" max="13602" width="0" style="1" hidden="1" customWidth="1"/>
    <col min="13603" max="13772" width="15.28515625" style="1"/>
    <col min="13773" max="13773" width="3.140625" style="1" customWidth="1"/>
    <col min="13774" max="13824" width="15.28515625" style="1"/>
    <col min="13825" max="13825" width="7.5703125" style="1" customWidth="1"/>
    <col min="13826" max="13826" width="5.5703125" style="1" customWidth="1"/>
    <col min="13827" max="13827" width="13.7109375" style="1" customWidth="1"/>
    <col min="13828" max="13828" width="47.5703125" style="1" customWidth="1"/>
    <col min="13829" max="13829" width="24.85546875" style="1" customWidth="1"/>
    <col min="13830" max="13830" width="19.28515625" style="1" customWidth="1"/>
    <col min="13831" max="13834" width="18.5703125" style="1" customWidth="1"/>
    <col min="13835" max="13835" width="14.28515625" style="1" customWidth="1"/>
    <col min="13836" max="13836" width="16" style="1" customWidth="1"/>
    <col min="13837" max="13837" width="5" style="1" customWidth="1"/>
    <col min="13838" max="13858" width="0" style="1" hidden="1" customWidth="1"/>
    <col min="13859" max="14028" width="15.28515625" style="1"/>
    <col min="14029" max="14029" width="3.140625" style="1" customWidth="1"/>
    <col min="14030" max="14080" width="15.28515625" style="1"/>
    <col min="14081" max="14081" width="7.5703125" style="1" customWidth="1"/>
    <col min="14082" max="14082" width="5.5703125" style="1" customWidth="1"/>
    <col min="14083" max="14083" width="13.7109375" style="1" customWidth="1"/>
    <col min="14084" max="14084" width="47.5703125" style="1" customWidth="1"/>
    <col min="14085" max="14085" width="24.85546875" style="1" customWidth="1"/>
    <col min="14086" max="14086" width="19.28515625" style="1" customWidth="1"/>
    <col min="14087" max="14090" width="18.5703125" style="1" customWidth="1"/>
    <col min="14091" max="14091" width="14.28515625" style="1" customWidth="1"/>
    <col min="14092" max="14092" width="16" style="1" customWidth="1"/>
    <col min="14093" max="14093" width="5" style="1" customWidth="1"/>
    <col min="14094" max="14114" width="0" style="1" hidden="1" customWidth="1"/>
    <col min="14115" max="14284" width="15.28515625" style="1"/>
    <col min="14285" max="14285" width="3.140625" style="1" customWidth="1"/>
    <col min="14286" max="14336" width="15.28515625" style="1"/>
    <col min="14337" max="14337" width="7.5703125" style="1" customWidth="1"/>
    <col min="14338" max="14338" width="5.5703125" style="1" customWidth="1"/>
    <col min="14339" max="14339" width="13.7109375" style="1" customWidth="1"/>
    <col min="14340" max="14340" width="47.5703125" style="1" customWidth="1"/>
    <col min="14341" max="14341" width="24.85546875" style="1" customWidth="1"/>
    <col min="14342" max="14342" width="19.28515625" style="1" customWidth="1"/>
    <col min="14343" max="14346" width="18.5703125" style="1" customWidth="1"/>
    <col min="14347" max="14347" width="14.28515625" style="1" customWidth="1"/>
    <col min="14348" max="14348" width="16" style="1" customWidth="1"/>
    <col min="14349" max="14349" width="5" style="1" customWidth="1"/>
    <col min="14350" max="14370" width="0" style="1" hidden="1" customWidth="1"/>
    <col min="14371" max="14540" width="15.28515625" style="1"/>
    <col min="14541" max="14541" width="3.140625" style="1" customWidth="1"/>
    <col min="14542" max="14592" width="15.28515625" style="1"/>
    <col min="14593" max="14593" width="7.5703125" style="1" customWidth="1"/>
    <col min="14594" max="14594" width="5.5703125" style="1" customWidth="1"/>
    <col min="14595" max="14595" width="13.7109375" style="1" customWidth="1"/>
    <col min="14596" max="14596" width="47.5703125" style="1" customWidth="1"/>
    <col min="14597" max="14597" width="24.85546875" style="1" customWidth="1"/>
    <col min="14598" max="14598" width="19.28515625" style="1" customWidth="1"/>
    <col min="14599" max="14602" width="18.5703125" style="1" customWidth="1"/>
    <col min="14603" max="14603" width="14.28515625" style="1" customWidth="1"/>
    <col min="14604" max="14604" width="16" style="1" customWidth="1"/>
    <col min="14605" max="14605" width="5" style="1" customWidth="1"/>
    <col min="14606" max="14626" width="0" style="1" hidden="1" customWidth="1"/>
    <col min="14627" max="14796" width="15.28515625" style="1"/>
    <col min="14797" max="14797" width="3.140625" style="1" customWidth="1"/>
    <col min="14798" max="14848" width="15.28515625" style="1"/>
    <col min="14849" max="14849" width="7.5703125" style="1" customWidth="1"/>
    <col min="14850" max="14850" width="5.5703125" style="1" customWidth="1"/>
    <col min="14851" max="14851" width="13.7109375" style="1" customWidth="1"/>
    <col min="14852" max="14852" width="47.5703125" style="1" customWidth="1"/>
    <col min="14853" max="14853" width="24.85546875" style="1" customWidth="1"/>
    <col min="14854" max="14854" width="19.28515625" style="1" customWidth="1"/>
    <col min="14855" max="14858" width="18.5703125" style="1" customWidth="1"/>
    <col min="14859" max="14859" width="14.28515625" style="1" customWidth="1"/>
    <col min="14860" max="14860" width="16" style="1" customWidth="1"/>
    <col min="14861" max="14861" width="5" style="1" customWidth="1"/>
    <col min="14862" max="14882" width="0" style="1" hidden="1" customWidth="1"/>
    <col min="14883" max="15052" width="15.28515625" style="1"/>
    <col min="15053" max="15053" width="3.140625" style="1" customWidth="1"/>
    <col min="15054" max="15104" width="15.28515625" style="1"/>
    <col min="15105" max="15105" width="7.5703125" style="1" customWidth="1"/>
    <col min="15106" max="15106" width="5.5703125" style="1" customWidth="1"/>
    <col min="15107" max="15107" width="13.7109375" style="1" customWidth="1"/>
    <col min="15108" max="15108" width="47.5703125" style="1" customWidth="1"/>
    <col min="15109" max="15109" width="24.85546875" style="1" customWidth="1"/>
    <col min="15110" max="15110" width="19.28515625" style="1" customWidth="1"/>
    <col min="15111" max="15114" width="18.5703125" style="1" customWidth="1"/>
    <col min="15115" max="15115" width="14.28515625" style="1" customWidth="1"/>
    <col min="15116" max="15116" width="16" style="1" customWidth="1"/>
    <col min="15117" max="15117" width="5" style="1" customWidth="1"/>
    <col min="15118" max="15138" width="0" style="1" hidden="1" customWidth="1"/>
    <col min="15139" max="15308" width="15.28515625" style="1"/>
    <col min="15309" max="15309" width="3.140625" style="1" customWidth="1"/>
    <col min="15310" max="15360" width="15.28515625" style="1"/>
    <col min="15361" max="15361" width="7.5703125" style="1" customWidth="1"/>
    <col min="15362" max="15362" width="5.5703125" style="1" customWidth="1"/>
    <col min="15363" max="15363" width="13.7109375" style="1" customWidth="1"/>
    <col min="15364" max="15364" width="47.5703125" style="1" customWidth="1"/>
    <col min="15365" max="15365" width="24.85546875" style="1" customWidth="1"/>
    <col min="15366" max="15366" width="19.28515625" style="1" customWidth="1"/>
    <col min="15367" max="15370" width="18.5703125" style="1" customWidth="1"/>
    <col min="15371" max="15371" width="14.28515625" style="1" customWidth="1"/>
    <col min="15372" max="15372" width="16" style="1" customWidth="1"/>
    <col min="15373" max="15373" width="5" style="1" customWidth="1"/>
    <col min="15374" max="15394" width="0" style="1" hidden="1" customWidth="1"/>
    <col min="15395" max="15564" width="15.28515625" style="1"/>
    <col min="15565" max="15565" width="3.140625" style="1" customWidth="1"/>
    <col min="15566" max="15616" width="15.28515625" style="1"/>
    <col min="15617" max="15617" width="7.5703125" style="1" customWidth="1"/>
    <col min="15618" max="15618" width="5.5703125" style="1" customWidth="1"/>
    <col min="15619" max="15619" width="13.7109375" style="1" customWidth="1"/>
    <col min="15620" max="15620" width="47.5703125" style="1" customWidth="1"/>
    <col min="15621" max="15621" width="24.85546875" style="1" customWidth="1"/>
    <col min="15622" max="15622" width="19.28515625" style="1" customWidth="1"/>
    <col min="15623" max="15626" width="18.5703125" style="1" customWidth="1"/>
    <col min="15627" max="15627" width="14.28515625" style="1" customWidth="1"/>
    <col min="15628" max="15628" width="16" style="1" customWidth="1"/>
    <col min="15629" max="15629" width="5" style="1" customWidth="1"/>
    <col min="15630" max="15650" width="0" style="1" hidden="1" customWidth="1"/>
    <col min="15651" max="15820" width="15.28515625" style="1"/>
    <col min="15821" max="15821" width="3.140625" style="1" customWidth="1"/>
    <col min="15822" max="15872" width="15.28515625" style="1"/>
    <col min="15873" max="15873" width="7.5703125" style="1" customWidth="1"/>
    <col min="15874" max="15874" width="5.5703125" style="1" customWidth="1"/>
    <col min="15875" max="15875" width="13.7109375" style="1" customWidth="1"/>
    <col min="15876" max="15876" width="47.5703125" style="1" customWidth="1"/>
    <col min="15877" max="15877" width="24.85546875" style="1" customWidth="1"/>
    <col min="15878" max="15878" width="19.28515625" style="1" customWidth="1"/>
    <col min="15879" max="15882" width="18.5703125" style="1" customWidth="1"/>
    <col min="15883" max="15883" width="14.28515625" style="1" customWidth="1"/>
    <col min="15884" max="15884" width="16" style="1" customWidth="1"/>
    <col min="15885" max="15885" width="5" style="1" customWidth="1"/>
    <col min="15886" max="15906" width="0" style="1" hidden="1" customWidth="1"/>
    <col min="15907" max="16076" width="15.28515625" style="1"/>
    <col min="16077" max="16077" width="3.140625" style="1" customWidth="1"/>
    <col min="16078" max="16128" width="15.28515625" style="1"/>
    <col min="16129" max="16129" width="7.5703125" style="1" customWidth="1"/>
    <col min="16130" max="16130" width="5.5703125" style="1" customWidth="1"/>
    <col min="16131" max="16131" width="13.7109375" style="1" customWidth="1"/>
    <col min="16132" max="16132" width="47.5703125" style="1" customWidth="1"/>
    <col min="16133" max="16133" width="24.85546875" style="1" customWidth="1"/>
    <col min="16134" max="16134" width="19.28515625" style="1" customWidth="1"/>
    <col min="16135" max="16138" width="18.5703125" style="1" customWidth="1"/>
    <col min="16139" max="16139" width="14.28515625" style="1" customWidth="1"/>
    <col min="16140" max="16140" width="16" style="1" customWidth="1"/>
    <col min="16141" max="16141" width="5" style="1" customWidth="1"/>
    <col min="16142" max="16162" width="0" style="1" hidden="1" customWidth="1"/>
    <col min="16163" max="16332" width="15.28515625" style="1"/>
    <col min="16333" max="16333" width="3.140625" style="1" customWidth="1"/>
    <col min="16334" max="16384" width="15.28515625" style="1"/>
  </cols>
  <sheetData>
    <row r="1" spans="1:255" ht="45.75" customHeight="1" x14ac:dyDescent="0.6">
      <c r="A1" s="24"/>
      <c r="B1" s="24"/>
      <c r="C1" s="24"/>
      <c r="D1" s="24"/>
      <c r="E1" s="24"/>
      <c r="F1" s="24"/>
      <c r="G1" s="24"/>
      <c r="H1" s="496" t="s">
        <v>25</v>
      </c>
      <c r="I1" s="496"/>
      <c r="J1" s="496"/>
      <c r="K1" s="496"/>
      <c r="L1" s="496"/>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row>
    <row r="2" spans="1:255" ht="50.1" customHeight="1" x14ac:dyDescent="0.6">
      <c r="A2" s="24"/>
      <c r="B2" s="24"/>
      <c r="C2" s="24"/>
      <c r="D2" s="24"/>
      <c r="E2" s="24"/>
      <c r="F2" s="24"/>
      <c r="G2" s="24"/>
      <c r="H2" s="500"/>
      <c r="I2" s="82" t="s">
        <v>24</v>
      </c>
      <c r="J2" s="82"/>
      <c r="K2" s="78"/>
      <c r="L2" s="70"/>
      <c r="N2" s="9"/>
      <c r="O2" s="81" t="str">
        <f>'[3]vnos podatkov'!$A$6</f>
        <v>OP 8-11 - MINI TENIS</v>
      </c>
      <c r="P2" s="54"/>
      <c r="Q2" s="54"/>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50.1" customHeight="1" x14ac:dyDescent="0.45">
      <c r="A3" s="24"/>
      <c r="B3" s="24"/>
      <c r="C3" s="24"/>
      <c r="D3" s="24"/>
      <c r="E3" s="24"/>
      <c r="F3" s="24"/>
      <c r="G3" s="24"/>
      <c r="H3" s="500"/>
      <c r="I3" s="80" t="s">
        <v>23</v>
      </c>
      <c r="J3" s="80"/>
      <c r="K3" s="79">
        <f>'[3]vnos podatkov'!$A$8</f>
        <v>0</v>
      </c>
      <c r="L3" s="134"/>
      <c r="N3" s="9"/>
      <c r="O3" s="69">
        <f>'[3]vnos podatkov'!$A$8</f>
        <v>0</v>
      </c>
      <c r="P3" s="69">
        <f>'[3]vnos podatkov'!$B$8</f>
        <v>0</v>
      </c>
      <c r="Q3" s="69">
        <f>'[3]vnos podatkov'!$A$10</f>
        <v>46123</v>
      </c>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50.1" customHeight="1" x14ac:dyDescent="0.6">
      <c r="A4" s="24"/>
      <c r="B4" s="24"/>
      <c r="C4" s="495" t="s">
        <v>22</v>
      </c>
      <c r="D4" s="495"/>
      <c r="E4" s="497" t="s">
        <v>21</v>
      </c>
      <c r="F4" s="497">
        <f>'[3]vnos podatkov'!$C$10</f>
        <v>0</v>
      </c>
      <c r="G4" s="498">
        <f>'[3]vnos podatkov'!$C$10</f>
        <v>0</v>
      </c>
      <c r="H4" s="498">
        <f>'[3]vnos podatkov'!$C$10</f>
        <v>0</v>
      </c>
      <c r="I4" s="72" t="s">
        <v>20</v>
      </c>
      <c r="J4" s="77"/>
      <c r="K4" s="77"/>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50.1" customHeight="1" x14ac:dyDescent="0.6">
      <c r="A5" s="24"/>
      <c r="B5" s="24"/>
      <c r="C5" s="495" t="s">
        <v>19</v>
      </c>
      <c r="D5" s="495"/>
      <c r="E5" s="497" t="str">
        <f>'[3]vnos podatkov'!$A$6</f>
        <v>OP 8-11 - MINI TENIS</v>
      </c>
      <c r="F5" s="497"/>
      <c r="G5" s="498"/>
      <c r="H5" s="498"/>
      <c r="I5" s="499" t="s">
        <v>50</v>
      </c>
      <c r="J5" s="499"/>
      <c r="K5" s="71"/>
      <c r="L5" s="135"/>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spans="1:255" ht="50.1" customHeight="1" thickBot="1" x14ac:dyDescent="0.65">
      <c r="A6" s="24"/>
      <c r="B6" s="24"/>
      <c r="C6" s="74"/>
      <c r="D6" s="74"/>
      <c r="E6" s="73"/>
      <c r="F6" s="73"/>
      <c r="G6" s="73"/>
      <c r="H6" s="73"/>
      <c r="I6" s="72"/>
      <c r="J6" s="72"/>
      <c r="K6" s="71"/>
      <c r="L6" s="70"/>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row>
    <row r="7" spans="1:255" s="16" customFormat="1" ht="67.5" customHeight="1" thickBot="1" x14ac:dyDescent="0.7">
      <c r="A7" s="24"/>
      <c r="B7" s="511" t="s">
        <v>51</v>
      </c>
      <c r="C7" s="512"/>
      <c r="D7" s="513"/>
      <c r="E7" s="50"/>
      <c r="F7" s="49"/>
      <c r="G7" s="493"/>
      <c r="H7" s="493"/>
      <c r="I7" s="493"/>
      <c r="J7" s="493"/>
      <c r="K7" s="494" t="s">
        <v>12</v>
      </c>
      <c r="L7" s="494" t="s">
        <v>11</v>
      </c>
      <c r="M7" s="3"/>
      <c r="N7" s="17"/>
      <c r="O7" s="490" t="s">
        <v>16</v>
      </c>
      <c r="P7" s="491"/>
      <c r="Q7" s="491"/>
      <c r="R7" s="491"/>
      <c r="S7" s="492"/>
      <c r="T7" s="136"/>
      <c r="U7" s="136"/>
      <c r="V7" s="136"/>
      <c r="W7" s="136"/>
      <c r="X7" s="136"/>
      <c r="Y7" s="136"/>
      <c r="Z7" s="136"/>
      <c r="AA7" s="136"/>
      <c r="AB7" s="136"/>
      <c r="AC7" s="136"/>
      <c r="AD7" s="136"/>
      <c r="AE7" s="136"/>
      <c r="AF7" s="136"/>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41" customFormat="1" ht="40.5" customHeight="1" x14ac:dyDescent="0.45">
      <c r="A8" s="24"/>
      <c r="B8" s="24"/>
      <c r="C8" s="47" t="s">
        <v>10</v>
      </c>
      <c r="D8" s="47" t="s">
        <v>9</v>
      </c>
      <c r="E8" s="47" t="s">
        <v>8</v>
      </c>
      <c r="F8" s="47" t="s">
        <v>7</v>
      </c>
      <c r="G8" s="493"/>
      <c r="H8" s="493"/>
      <c r="I8" s="493"/>
      <c r="J8" s="493"/>
      <c r="K8" s="494"/>
      <c r="L8" s="494"/>
      <c r="M8" s="3"/>
      <c r="N8" s="42"/>
      <c r="O8" s="44" t="s">
        <v>10</v>
      </c>
      <c r="P8" s="44" t="s">
        <v>9</v>
      </c>
      <c r="Q8" s="44" t="s">
        <v>8</v>
      </c>
      <c r="R8" s="44" t="s">
        <v>7</v>
      </c>
      <c r="S8" s="46"/>
      <c r="T8" s="46"/>
      <c r="U8" s="46"/>
      <c r="V8" s="46"/>
      <c r="W8" s="137"/>
      <c r="X8" s="44" t="s">
        <v>10</v>
      </c>
      <c r="Y8" s="44" t="s">
        <v>9</v>
      </c>
      <c r="Z8" s="44" t="s">
        <v>8</v>
      </c>
      <c r="AA8" s="44" t="s">
        <v>7</v>
      </c>
      <c r="AB8" s="137"/>
      <c r="AC8" s="137"/>
      <c r="AD8" s="137"/>
      <c r="AE8" s="137"/>
      <c r="AF8" s="43" t="s">
        <v>6</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row>
    <row r="9" spans="1:255" ht="69" customHeight="1" x14ac:dyDescent="0.4">
      <c r="A9" s="40">
        <v>1</v>
      </c>
      <c r="B9" s="39">
        <v>1</v>
      </c>
      <c r="C9" s="38" t="str">
        <f>UPPER(IF($A9="","",VLOOKUP($A9,'[3]ž round robin žrebna lista'!$A$7:$R$128,2)))</f>
        <v/>
      </c>
      <c r="D9" s="37" t="str">
        <f>UPPER(IF($A9="","",VLOOKUP($A9,'[3]ž round robin žrebna lista'!$A$7:$R$128,3)))</f>
        <v>GRACAR</v>
      </c>
      <c r="E9" s="37" t="str">
        <f>PROPER(IF($A9="","",VLOOKUP($A9,'[3]ž round robin žrebna lista'!$A$7:$R$128,4)))</f>
        <v>Lucija</v>
      </c>
      <c r="F9" s="36" t="str">
        <f>UPPER(IF($A9="","",VLOOKUP($A9,'[3]ž round robin žrebna lista'!$A$7:$R$128,5)))</f>
        <v>ŠD_LTA</v>
      </c>
      <c r="G9" s="34"/>
      <c r="H9" s="35" t="s">
        <v>142</v>
      </c>
      <c r="I9" s="35" t="s">
        <v>172</v>
      </c>
      <c r="J9" s="35" t="s">
        <v>158</v>
      </c>
      <c r="K9" s="33">
        <v>3</v>
      </c>
      <c r="L9" s="33" t="s">
        <v>151</v>
      </c>
      <c r="M9" s="3">
        <f>IF($A9="","",VLOOKUP($A9,'[3]ž round robin žrebna lista'!$A$7:$R$128,14))</f>
        <v>0</v>
      </c>
      <c r="N9" s="10">
        <v>1</v>
      </c>
      <c r="O9" s="31" t="str">
        <f>UPPER(IF($A9="","",VLOOKUP($A9,'[3]ž round robin žrebna lista'!$A$7:$R$128,2)))</f>
        <v/>
      </c>
      <c r="P9" s="31" t="str">
        <f>UPPER(IF($A9="","",VLOOKUP($A9,'[3]ž round robin žrebna lista'!$A$7:$R$128,3)))</f>
        <v>GRACAR</v>
      </c>
      <c r="Q9" s="31" t="str">
        <f>PROPER(IF($A9="","",VLOOKUP($A9,'[3]ž round robin žrebna lista'!$A$7:$R$128,4)))</f>
        <v>Lucija</v>
      </c>
      <c r="R9" s="31" t="str">
        <f>UPPER(IF($A9="","",VLOOKUP($A9,'[3]ž round robin žrebna lista'!$A$7:$R$128,5)))</f>
        <v>ŠD_LTA</v>
      </c>
      <c r="S9" s="138"/>
      <c r="T9" s="30"/>
      <c r="U9" s="30"/>
      <c r="V9" s="30"/>
      <c r="W9" s="10">
        <v>1</v>
      </c>
      <c r="X9" s="31" t="str">
        <f>UPPER(IF($A9="","",VLOOKUP($A9,'[3]ž round robin žrebna lista'!$A$7:$R$128,2)))</f>
        <v/>
      </c>
      <c r="Y9" s="31" t="str">
        <f>UPPER(IF($A9="","",VLOOKUP($A9,'[3]ž round robin žrebna lista'!$A$7:$R$128,3)))</f>
        <v>GRACAR</v>
      </c>
      <c r="Z9" s="31" t="str">
        <f>PROPER(IF($A9="","",VLOOKUP($A9,'[3]ž round robin žrebna lista'!$A$7:$R$128,4)))</f>
        <v>Lucija</v>
      </c>
      <c r="AA9" s="31" t="str">
        <f>UPPER(IF($A9="","",VLOOKUP($A9,'[3]ž round robin žrebna lista'!$A$7:$R$128,5)))</f>
        <v>ŠD_LTA</v>
      </c>
      <c r="AB9" s="29"/>
      <c r="AC9" s="30" t="str">
        <f>IF(T9="","",IF(T9="1bb","1bb",IF(T9="2bb","2bb",IF(T9=1,$M10,0))))</f>
        <v/>
      </c>
      <c r="AD9" s="30" t="str">
        <f>IF(U9="","",IF(U9="1bb","1bb",IF(U9="3bb","3bb",IF(U9=1,$M11,0))))</f>
        <v/>
      </c>
      <c r="AE9" s="30" t="str">
        <f>IF(V9="","",IF(V9="1bb","1bb",IF(V9="4bb","4bb",IF(V9=1,$M12,0))))</f>
        <v/>
      </c>
      <c r="AF9" s="28">
        <f>SUM(AC9:AE9)</f>
        <v>0</v>
      </c>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row>
    <row r="10" spans="1:255" ht="69" customHeight="1" x14ac:dyDescent="0.4">
      <c r="A10" s="40">
        <v>8</v>
      </c>
      <c r="B10" s="39">
        <v>2</v>
      </c>
      <c r="C10" s="38" t="str">
        <f>UPPER(IF($A10="","",VLOOKUP($A10,'[3]ž round robin žrebna lista'!$A$7:$R$128,2)))</f>
        <v/>
      </c>
      <c r="D10" s="37" t="str">
        <f>UPPER(IF($A10="","",VLOOKUP($A10,'[3]ž round robin žrebna lista'!$A$7:$R$128,3)))</f>
        <v>DINA</v>
      </c>
      <c r="E10" s="37" t="str">
        <f>PROPER(IF($A10="","",VLOOKUP($A10,'[3]ž round robin žrebna lista'!$A$7:$R$128,4)))</f>
        <v>Efremov</v>
      </c>
      <c r="F10" s="36" t="str">
        <f>UPPER(IF($A10="","",VLOOKUP($A10,'[3]ž round robin žrebna lista'!$A$7:$R$128,5)))</f>
        <v>BR-MB</v>
      </c>
      <c r="G10" s="35" t="s">
        <v>146</v>
      </c>
      <c r="H10" s="34"/>
      <c r="I10" s="35" t="s">
        <v>145</v>
      </c>
      <c r="J10" s="35" t="s">
        <v>142</v>
      </c>
      <c r="K10" s="33">
        <v>1</v>
      </c>
      <c r="L10" s="33" t="s">
        <v>153</v>
      </c>
      <c r="M10" s="3">
        <f>IF($A10="","",VLOOKUP($A10,'[3]ž round robin žrebna lista'!$A$7:$R$128,14))</f>
        <v>0</v>
      </c>
      <c r="N10" s="10">
        <v>2</v>
      </c>
      <c r="O10" s="31" t="str">
        <f>UPPER(IF($A10="","",VLOOKUP($A10,'[3]ž round robin žrebna lista'!$A$7:$R$128,2)))</f>
        <v/>
      </c>
      <c r="P10" s="31" t="str">
        <f>UPPER(IF($A10="","",VLOOKUP($A10,'[3]ž round robin žrebna lista'!$A$7:$R$128,3)))</f>
        <v>DINA</v>
      </c>
      <c r="Q10" s="31" t="str">
        <f>PROPER(IF($A10="","",VLOOKUP($A10,'[3]ž round robin žrebna lista'!$A$7:$R$128,4)))</f>
        <v>Efremov</v>
      </c>
      <c r="R10" s="31" t="str">
        <f>UPPER(IF($A10="","",VLOOKUP($A10,'[3]ž round robin žrebna lista'!$A$7:$R$128,5)))</f>
        <v>BR-MB</v>
      </c>
      <c r="S10" s="30"/>
      <c r="T10" s="138"/>
      <c r="U10" s="30"/>
      <c r="V10" s="30"/>
      <c r="W10" s="10">
        <v>2</v>
      </c>
      <c r="X10" s="31" t="str">
        <f>UPPER(IF($A10="","",VLOOKUP($A10,'[3]ž round robin žrebna lista'!$A$7:$R$128,2)))</f>
        <v/>
      </c>
      <c r="Y10" s="31" t="str">
        <f>UPPER(IF($A10="","",VLOOKUP($A10,'[3]ž round robin žrebna lista'!$A$7:$R$128,3)))</f>
        <v>DINA</v>
      </c>
      <c r="Z10" s="31" t="str">
        <f>PROPER(IF($A10="","",VLOOKUP($A10,'[3]ž round robin žrebna lista'!$A$7:$R$128,4)))</f>
        <v>Efremov</v>
      </c>
      <c r="AA10" s="31" t="str">
        <f>UPPER(IF($A10="","",VLOOKUP($A10,'[3]ž round robin žrebna lista'!$A$7:$R$128,5)))</f>
        <v>BR-MB</v>
      </c>
      <c r="AB10" s="30" t="str">
        <f>IF(S10="","",IF(S10="1bb","1bb",IF(S10="2bb","2bb",IF(S10=1,0,M9))))</f>
        <v/>
      </c>
      <c r="AC10" s="29"/>
      <c r="AD10" s="30" t="str">
        <f>IF(U10="","",IF(U10="2bb","2bb",IF(U10="3bb","3bb",IF(U10=2,M11,0))))</f>
        <v/>
      </c>
      <c r="AE10" s="30" t="str">
        <f>IF(V10="","",IF(V10="2bb","2bb",IF(V10="4bb","4bb",IF(V10=2,M12,0))))</f>
        <v/>
      </c>
      <c r="AF10" s="28">
        <f>SUM(AC10:AE10)</f>
        <v>0</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row>
    <row r="11" spans="1:255" ht="69" customHeight="1" x14ac:dyDescent="0.4">
      <c r="A11" s="40">
        <v>13</v>
      </c>
      <c r="B11" s="67">
        <v>3</v>
      </c>
      <c r="C11" s="38" t="str">
        <f>UPPER(IF($A11="","",VLOOKUP($A11,'[3]ž round robin žrebna lista'!$A$7:$R$128,2)))</f>
        <v/>
      </c>
      <c r="D11" s="37" t="str">
        <f>UPPER(IF($A11="","",VLOOKUP($A11,'[3]ž round robin žrebna lista'!$A$7:$R$128,3)))</f>
        <v>MAROLT</v>
      </c>
      <c r="E11" s="37" t="str">
        <f>PROPER(IF($A11="","",VLOOKUP($A11,'[3]ž round robin žrebna lista'!$A$7:$R$128,4)))</f>
        <v>Lara</v>
      </c>
      <c r="F11" s="36" t="str">
        <f>UPPER(IF($A11="","",VLOOKUP($A11,'[3]ž round robin žrebna lista'!$A$7:$R$128,5)))</f>
        <v>OL-LJ</v>
      </c>
      <c r="G11" s="35" t="s">
        <v>174</v>
      </c>
      <c r="H11" s="35" t="s">
        <v>141</v>
      </c>
      <c r="I11" s="34"/>
      <c r="J11" s="35" t="s">
        <v>142</v>
      </c>
      <c r="K11" s="33">
        <v>2</v>
      </c>
      <c r="L11" s="33" t="s">
        <v>154</v>
      </c>
      <c r="M11" s="3">
        <f>IF($A11="","",VLOOKUP($A11,'[3]ž round robin žrebna lista'!$A$7:$R$128,14))</f>
        <v>0</v>
      </c>
      <c r="N11" s="10">
        <v>3</v>
      </c>
      <c r="O11" s="31" t="str">
        <f>UPPER(IF($A11="","",VLOOKUP($A11,'[3]ž round robin žrebna lista'!$A$7:$R$128,2)))</f>
        <v/>
      </c>
      <c r="P11" s="31" t="str">
        <f>UPPER(IF($A11="","",VLOOKUP($A11,'[3]ž round robin žrebna lista'!$A$7:$R$128,3)))</f>
        <v>MAROLT</v>
      </c>
      <c r="Q11" s="31" t="str">
        <f>PROPER(IF($A11="","",VLOOKUP($A11,'[3]ž round robin žrebna lista'!$A$7:$R$128,4)))</f>
        <v>Lara</v>
      </c>
      <c r="R11" s="31" t="str">
        <f>UPPER(IF($A11="","",VLOOKUP($A11,'[3]ž round robin žrebna lista'!$A$7:$R$128,5)))</f>
        <v>OL-LJ</v>
      </c>
      <c r="S11" s="30"/>
      <c r="T11" s="30"/>
      <c r="U11" s="138"/>
      <c r="V11" s="30"/>
      <c r="W11" s="10">
        <v>3</v>
      </c>
      <c r="X11" s="31" t="str">
        <f>UPPER(IF($A11="","",VLOOKUP($A11,'[3]ž round robin žrebna lista'!$A$7:$R$128,2)))</f>
        <v/>
      </c>
      <c r="Y11" s="31" t="str">
        <f>UPPER(IF($A11="","",VLOOKUP($A11,'[3]ž round robin žrebna lista'!$A$7:$R$128,3)))</f>
        <v>MAROLT</v>
      </c>
      <c r="Z11" s="31" t="str">
        <f>PROPER(IF($A11="","",VLOOKUP($A11,'[3]ž round robin žrebna lista'!$A$7:$R$128,4)))</f>
        <v>Lara</v>
      </c>
      <c r="AA11" s="31" t="str">
        <f>UPPER(IF($A11="","",VLOOKUP($A11,'[3]ž round robin žrebna lista'!$A$7:$R$128,5)))</f>
        <v>OL-LJ</v>
      </c>
      <c r="AB11" s="30" t="str">
        <f>IF(S11="","",IF(S11="1bb","1bb",IF(S11="3bb","3bb",IF(S11=1,0,M9))))</f>
        <v/>
      </c>
      <c r="AC11" s="30" t="str">
        <f>IF(T11="","",IF(T11="2bb","2bb",IF(T11="3bb","3bb",IF(T11=2,0,M10))))</f>
        <v/>
      </c>
      <c r="AD11" s="29"/>
      <c r="AE11" s="30" t="str">
        <f>IF(V11="","",IF(V11="3bb","3bb",IF(V11="4bb","4bb",IF(V11=3,M12,0))))</f>
        <v/>
      </c>
      <c r="AF11" s="28">
        <f>SUM(AC11:AE11)</f>
        <v>0</v>
      </c>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row>
    <row r="12" spans="1:255" ht="69" customHeight="1" x14ac:dyDescent="0.4">
      <c r="A12" s="40">
        <v>5</v>
      </c>
      <c r="B12" s="39">
        <v>4</v>
      </c>
      <c r="C12" s="38" t="str">
        <f>UPPER(IF($A12="","",VLOOKUP($A12,'[3]ž round robin žrebna lista'!$A$7:$R$128,2)))</f>
        <v/>
      </c>
      <c r="D12" s="37" t="str">
        <f>UPPER(IF($A12="","",VLOOKUP($A12,'[3]ž round robin žrebna lista'!$A$7:$R$128,3)))</f>
        <v>VERBIČ</v>
      </c>
      <c r="E12" s="37" t="str">
        <f>PROPER(IF($A12="","",VLOOKUP($A12,'[3]ž round robin žrebna lista'!$A$7:$R$128,4)))</f>
        <v>Meta</v>
      </c>
      <c r="F12" s="36" t="str">
        <f>UPPER(IF($A12="","",VLOOKUP($A12,'[3]ž round robin žrebna lista'!$A$7:$R$128,5)))</f>
        <v>MAJA</v>
      </c>
      <c r="G12" s="35" t="s">
        <v>159</v>
      </c>
      <c r="H12" s="35" t="s">
        <v>146</v>
      </c>
      <c r="I12" s="35" t="s">
        <v>146</v>
      </c>
      <c r="J12" s="34"/>
      <c r="K12" s="285" t="s">
        <v>162</v>
      </c>
      <c r="L12" s="33" t="s">
        <v>152</v>
      </c>
      <c r="M12" s="3">
        <f>IF($A12="","",VLOOKUP($A12,'[3]ž round robin žrebna lista'!$A$7:$R$128,14))</f>
        <v>0</v>
      </c>
      <c r="N12" s="10">
        <v>4</v>
      </c>
      <c r="O12" s="31" t="str">
        <f>UPPER(IF($A12="","",VLOOKUP($A12,'[3]ž round robin žrebna lista'!$A$7:$R$128,2)))</f>
        <v/>
      </c>
      <c r="P12" s="31" t="str">
        <f>UPPER(IF($A12="","",VLOOKUP($A12,'[3]ž round robin žrebna lista'!$A$7:$R$128,3)))</f>
        <v>VERBIČ</v>
      </c>
      <c r="Q12" s="31" t="str">
        <f>PROPER(IF($A12="","",VLOOKUP($A12,'[3]ž round robin žrebna lista'!$A$7:$R$128,4)))</f>
        <v>Meta</v>
      </c>
      <c r="R12" s="31" t="str">
        <f>UPPER(IF($A12="","",VLOOKUP($A12,'[3]ž round robin žrebna lista'!$A$7:$R$128,5)))</f>
        <v>MAJA</v>
      </c>
      <c r="S12" s="30"/>
      <c r="T12" s="30"/>
      <c r="U12" s="30"/>
      <c r="V12" s="138"/>
      <c r="W12" s="10">
        <v>4</v>
      </c>
      <c r="X12" s="31" t="str">
        <f>UPPER(IF($A12="","",VLOOKUP($A12,'[3]ž round robin žrebna lista'!$A$7:$R$128,2)))</f>
        <v/>
      </c>
      <c r="Y12" s="31" t="str">
        <f>UPPER(IF($A12="","",VLOOKUP($A12,'[3]ž round robin žrebna lista'!$A$7:$R$128,3)))</f>
        <v>VERBIČ</v>
      </c>
      <c r="Z12" s="31" t="str">
        <f>PROPER(IF($A12="","",VLOOKUP($A12,'[3]ž round robin žrebna lista'!$A$7:$R$128,4)))</f>
        <v>Meta</v>
      </c>
      <c r="AA12" s="31" t="str">
        <f>UPPER(IF($A12="","",VLOOKUP($A12,'[3]ž round robin žrebna lista'!$A$7:$R$128,5)))</f>
        <v>MAJA</v>
      </c>
      <c r="AB12" s="30" t="str">
        <f>IF(S12="","",IF(S12="1bb","1bb",IF(S12="4bb","4bb",IF(S12=1,0,M9))))</f>
        <v/>
      </c>
      <c r="AC12" s="30" t="str">
        <f>IF(T12="","",IF(T12="2bb","2bb",IF(T12="4bb","4bb",IF(T12=2,0,M10))))</f>
        <v/>
      </c>
      <c r="AD12" s="30" t="str">
        <f>IF(U12="","",IF(U12="3bb","3bb",IF(U12="4bb","4bb",IF(U12=3,0,M11))))</f>
        <v/>
      </c>
      <c r="AE12" s="29"/>
      <c r="AF12" s="28">
        <f>SUM(AC12:AE12)</f>
        <v>0</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row>
    <row r="13" spans="1:255" ht="24" customHeight="1" thickBot="1" x14ac:dyDescent="0.45">
      <c r="A13" s="62"/>
      <c r="B13" s="61"/>
      <c r="C13" s="60"/>
      <c r="D13" s="59"/>
      <c r="E13" s="59"/>
      <c r="F13" s="58"/>
      <c r="G13" s="57"/>
      <c r="H13" s="57"/>
      <c r="I13" s="57"/>
      <c r="J13" s="57"/>
      <c r="K13" s="55"/>
      <c r="L13" s="55"/>
      <c r="N13" s="10"/>
      <c r="O13" s="54"/>
      <c r="P13" s="54"/>
      <c r="Q13" s="54"/>
      <c r="R13" s="54"/>
      <c r="S13" s="46"/>
      <c r="T13" s="46"/>
      <c r="U13" s="46"/>
      <c r="V13" s="139"/>
      <c r="W13" s="10"/>
      <c r="X13" s="54"/>
      <c r="Y13" s="54"/>
      <c r="Z13" s="54"/>
      <c r="AA13" s="54"/>
      <c r="AB13" s="46"/>
      <c r="AC13" s="46"/>
      <c r="AD13" s="46"/>
      <c r="AE13" s="53"/>
      <c r="AF13" s="44"/>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55.5" customHeight="1" thickBot="1" x14ac:dyDescent="0.7">
      <c r="A14" s="63"/>
      <c r="B14" s="511" t="s">
        <v>52</v>
      </c>
      <c r="C14" s="512"/>
      <c r="D14" s="513"/>
      <c r="E14" s="50"/>
      <c r="F14" s="49"/>
      <c r="G14" s="493"/>
      <c r="H14" s="493"/>
      <c r="I14" s="493"/>
      <c r="J14" s="493"/>
      <c r="K14" s="494" t="s">
        <v>12</v>
      </c>
      <c r="L14" s="494" t="s">
        <v>11</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row>
    <row r="15" spans="1:255" s="41" customFormat="1" ht="40.5" customHeight="1" x14ac:dyDescent="0.45">
      <c r="A15" s="63"/>
      <c r="B15" s="63"/>
      <c r="C15" s="47" t="s">
        <v>10</v>
      </c>
      <c r="D15" s="47" t="s">
        <v>9</v>
      </c>
      <c r="E15" s="48" t="s">
        <v>8</v>
      </c>
      <c r="F15" s="47" t="s">
        <v>7</v>
      </c>
      <c r="G15" s="493"/>
      <c r="H15" s="493"/>
      <c r="I15" s="493"/>
      <c r="J15" s="493"/>
      <c r="K15" s="494"/>
      <c r="L15" s="494"/>
      <c r="M15" s="3"/>
      <c r="N15" s="42"/>
      <c r="O15" s="44" t="s">
        <v>10</v>
      </c>
      <c r="P15" s="44" t="s">
        <v>9</v>
      </c>
      <c r="Q15" s="44" t="s">
        <v>8</v>
      </c>
      <c r="R15" s="44" t="s">
        <v>7</v>
      </c>
      <c r="S15" s="46"/>
      <c r="T15" s="42"/>
      <c r="U15" s="42"/>
      <c r="V15" s="42"/>
      <c r="W15" s="42"/>
      <c r="X15" s="44" t="s">
        <v>10</v>
      </c>
      <c r="Y15" s="44" t="s">
        <v>9</v>
      </c>
      <c r="Z15" s="44" t="s">
        <v>8</v>
      </c>
      <c r="AA15" s="44" t="s">
        <v>7</v>
      </c>
      <c r="AB15" s="137"/>
      <c r="AC15" s="137"/>
      <c r="AD15" s="137"/>
      <c r="AE15" s="137"/>
      <c r="AF15" s="43" t="s">
        <v>6</v>
      </c>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row>
    <row r="16" spans="1:255" ht="69" customHeight="1" x14ac:dyDescent="0.4">
      <c r="A16" s="40">
        <v>2</v>
      </c>
      <c r="B16" s="39">
        <v>1</v>
      </c>
      <c r="C16" s="38" t="str">
        <f>UPPER(IF($A16="","",VLOOKUP($A16,'[3]ž round robin žrebna lista'!$A$7:$R$128,2)))</f>
        <v/>
      </c>
      <c r="D16" s="37" t="str">
        <f>UPPER(IF($A16="","",VLOOKUP($A16,'[3]ž round robin žrebna lista'!$A$7:$R$128,3)))</f>
        <v>ABRAMOVIĆ</v>
      </c>
      <c r="E16" s="37" t="str">
        <f>PROPER(IF($A16="","",VLOOKUP($A16,'[3]ž round robin žrebna lista'!$A$7:$R$128,4)))</f>
        <v>Alina</v>
      </c>
      <c r="F16" s="36" t="str">
        <f>UPPER(IF($A16="","",VLOOKUP($A16,'[3]ž round robin žrebna lista'!$A$7:$R$128,5)))</f>
        <v>KOČEV</v>
      </c>
      <c r="G16" s="34"/>
      <c r="H16" s="35" t="s">
        <v>160</v>
      </c>
      <c r="I16" s="401" t="s">
        <v>177</v>
      </c>
      <c r="J16" s="35" t="s">
        <v>143</v>
      </c>
      <c r="K16" s="33">
        <v>2</v>
      </c>
      <c r="L16" s="33" t="s">
        <v>151</v>
      </c>
      <c r="M16" s="3">
        <f>IF($A16="","",VLOOKUP($A16,'[3]ž round robin žrebna lista'!$A$7:$R$128,14))</f>
        <v>0</v>
      </c>
      <c r="N16" s="10">
        <v>1</v>
      </c>
      <c r="O16" s="31" t="str">
        <f>UPPER(IF($A16="","",VLOOKUP($A16,'[3]ž round robin žrebna lista'!$A$7:$R$128,2)))</f>
        <v/>
      </c>
      <c r="P16" s="31" t="str">
        <f>UPPER(IF($A16="","",VLOOKUP($A16,'[3]ž round robin žrebna lista'!$A$7:$R$128,3)))</f>
        <v>ABRAMOVIĆ</v>
      </c>
      <c r="Q16" s="31" t="str">
        <f>PROPER(IF($A16="","",VLOOKUP($A16,'[3]ž round robin žrebna lista'!$A$7:$R$128,4)))</f>
        <v>Alina</v>
      </c>
      <c r="R16" s="31" t="str">
        <f>UPPER(IF($A16="","",VLOOKUP($A16,'[3]ž round robin žrebna lista'!$A$7:$R$128,5)))</f>
        <v>KOČEV</v>
      </c>
      <c r="S16" s="138"/>
      <c r="T16" s="30"/>
      <c r="U16" s="30"/>
      <c r="V16" s="30"/>
      <c r="W16" s="10">
        <v>1</v>
      </c>
      <c r="X16" s="31" t="str">
        <f>UPPER(IF($A16="","",VLOOKUP($A16,'[3]ž round robin žrebna lista'!$A$7:$R$128,2)))</f>
        <v/>
      </c>
      <c r="Y16" s="31" t="str">
        <f>UPPER(IF($A16="","",VLOOKUP($A16,'[3]ž round robin žrebna lista'!$A$7:$R$128,3)))</f>
        <v>ABRAMOVIĆ</v>
      </c>
      <c r="Z16" s="31" t="str">
        <f>PROPER(IF($A16="","",VLOOKUP($A16,'[3]ž round robin žrebna lista'!$A$7:$R$128,4)))</f>
        <v>Alina</v>
      </c>
      <c r="AA16" s="31" t="str">
        <f>UPPER(IF($A16="","",VLOOKUP($A16,'[3]ž round robin žrebna lista'!$A$7:$R$128,5)))</f>
        <v>KOČEV</v>
      </c>
      <c r="AB16" s="29"/>
      <c r="AC16" s="30" t="str">
        <f>IF(T16="","",IF(T16="1bb","1bb",IF(T16="2bb","2bb",IF(T16=1,$M17,0))))</f>
        <v/>
      </c>
      <c r="AD16" s="30" t="str">
        <f>IF(U16="","",IF(U16="1bb","1bb",IF(U16="3bb","3bb",IF(U16=1,$M18,0))))</f>
        <v/>
      </c>
      <c r="AE16" s="30" t="str">
        <f>IF(V16="","",IF(V16="1bb","1bb",IF(V16="4bb","4bb",IF(V16=1,$M19,0))))</f>
        <v/>
      </c>
      <c r="AF16" s="28">
        <f>SUM(AC16:AE16)</f>
        <v>0</v>
      </c>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row>
    <row r="17" spans="1:255" ht="69" customHeight="1" x14ac:dyDescent="0.4">
      <c r="A17" s="40">
        <v>7</v>
      </c>
      <c r="B17" s="39">
        <v>2</v>
      </c>
      <c r="C17" s="38" t="str">
        <f>UPPER(IF($A17="","",VLOOKUP($A17,'[3]ž round robin žrebna lista'!$A$7:$R$128,2)))</f>
        <v/>
      </c>
      <c r="D17" s="37" t="str">
        <f>UPPER(IF($A17="","",VLOOKUP($A17,'[3]ž round robin žrebna lista'!$A$7:$R$128,3)))</f>
        <v>BENGEZ</v>
      </c>
      <c r="E17" s="37" t="str">
        <f>PROPER(IF($A17="","",VLOOKUP($A17,'[3]ž round robin žrebna lista'!$A$7:$R$128,4)))</f>
        <v>Milla</v>
      </c>
      <c r="F17" s="36" t="str">
        <f>UPPER(IF($A17="","",VLOOKUP($A17,'[3]ž round robin žrebna lista'!$A$7:$R$128,5)))</f>
        <v>OL-LJ</v>
      </c>
      <c r="G17" s="35" t="s">
        <v>161</v>
      </c>
      <c r="H17" s="34"/>
      <c r="I17" s="401" t="s">
        <v>177</v>
      </c>
      <c r="J17" s="35" t="s">
        <v>144</v>
      </c>
      <c r="K17" s="33">
        <v>1</v>
      </c>
      <c r="L17" s="33" t="s">
        <v>154</v>
      </c>
      <c r="M17" s="3">
        <f>IF($A17="","",VLOOKUP($A17,'[3]ž round robin žrebna lista'!$A$7:$R$128,14))</f>
        <v>0</v>
      </c>
      <c r="N17" s="10">
        <v>2</v>
      </c>
      <c r="O17" s="31" t="str">
        <f>UPPER(IF($A17="","",VLOOKUP($A17,'[3]ž round robin žrebna lista'!$A$7:$R$128,2)))</f>
        <v/>
      </c>
      <c r="P17" s="31" t="str">
        <f>UPPER(IF($A17="","",VLOOKUP($A17,'[3]ž round robin žrebna lista'!$A$7:$R$128,3)))</f>
        <v>BENGEZ</v>
      </c>
      <c r="Q17" s="31" t="str">
        <f>PROPER(IF($A17="","",VLOOKUP($A17,'[3]ž round robin žrebna lista'!$A$7:$R$128,4)))</f>
        <v>Milla</v>
      </c>
      <c r="R17" s="31" t="str">
        <f>UPPER(IF($A17="","",VLOOKUP($A17,'[3]ž round robin žrebna lista'!$A$7:$R$128,5)))</f>
        <v>OL-LJ</v>
      </c>
      <c r="S17" s="30"/>
      <c r="T17" s="138"/>
      <c r="U17" s="30"/>
      <c r="V17" s="30"/>
      <c r="W17" s="10">
        <v>2</v>
      </c>
      <c r="X17" s="31" t="str">
        <f>UPPER(IF($A17="","",VLOOKUP($A17,'[3]ž round robin žrebna lista'!$A$7:$R$128,2)))</f>
        <v/>
      </c>
      <c r="Y17" s="31" t="str">
        <f>UPPER(IF($A17="","",VLOOKUP($A17,'[3]ž round robin žrebna lista'!$A$7:$R$128,3)))</f>
        <v>BENGEZ</v>
      </c>
      <c r="Z17" s="31" t="str">
        <f>PROPER(IF($A17="","",VLOOKUP($A17,'[3]ž round robin žrebna lista'!$A$7:$R$128,4)))</f>
        <v>Milla</v>
      </c>
      <c r="AA17" s="31" t="str">
        <f>UPPER(IF($A17="","",VLOOKUP($A17,'[3]ž round robin žrebna lista'!$A$7:$R$128,5)))</f>
        <v>OL-LJ</v>
      </c>
      <c r="AB17" s="30" t="str">
        <f>IF(S17="","",IF(S17="1bb","1bb",IF(S17="2bb","2bb",IF(S17=1,0,M16))))</f>
        <v/>
      </c>
      <c r="AC17" s="29"/>
      <c r="AD17" s="30" t="str">
        <f>IF(U17="","",IF(U17="2bb","2bb",IF(U17="3bb","3bb",IF(U17=2,M18,0))))</f>
        <v/>
      </c>
      <c r="AE17" s="30" t="str">
        <f>IF(V17="","",IF(V17="2bb","2bb",IF(V17="4bb","4bb",IF(V17=2,M19,0))))</f>
        <v/>
      </c>
      <c r="AF17" s="28">
        <f>SUM(AB17:AE17)</f>
        <v>0</v>
      </c>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row>
    <row r="18" spans="1:255" ht="69" customHeight="1" x14ac:dyDescent="1.1499999999999999">
      <c r="A18" s="40">
        <v>11</v>
      </c>
      <c r="B18" s="39">
        <v>3</v>
      </c>
      <c r="C18" s="400" t="s">
        <v>177</v>
      </c>
      <c r="D18" s="37" t="str">
        <f>UPPER(IF($A18="","",VLOOKUP($A18,'[3]ž round robin žrebna lista'!$A$7:$R$128,3)))</f>
        <v>GRACHEVA</v>
      </c>
      <c r="E18" s="37" t="str">
        <f>PROPER(IF($A18="","",VLOOKUP($A18,'[3]ž round robin žrebna lista'!$A$7:$R$128,4)))</f>
        <v>Maria</v>
      </c>
      <c r="F18" s="36" t="str">
        <f>UPPER(IF($A18="","",VLOOKUP($A18,'[3]ž round robin žrebna lista'!$A$7:$R$128,5)))</f>
        <v>ŠD_LTA</v>
      </c>
      <c r="G18" s="401" t="s">
        <v>177</v>
      </c>
      <c r="H18" s="401" t="s">
        <v>177</v>
      </c>
      <c r="I18" s="34"/>
      <c r="J18" s="401" t="s">
        <v>177</v>
      </c>
      <c r="K18" s="401" t="s">
        <v>177</v>
      </c>
      <c r="L18" s="401" t="s">
        <v>177</v>
      </c>
      <c r="M18" s="3">
        <f>IF($A18="","",VLOOKUP($A18,'[3]ž round robin žrebna lista'!$A$7:$R$128,14))</f>
        <v>0</v>
      </c>
      <c r="N18" s="10">
        <v>3</v>
      </c>
      <c r="O18" s="31" t="str">
        <f>UPPER(IF($A18="","",VLOOKUP($A18,'[3]ž round robin žrebna lista'!$A$7:$R$128,2)))</f>
        <v/>
      </c>
      <c r="P18" s="31" t="str">
        <f>UPPER(IF($A18="","",VLOOKUP($A18,'[3]ž round robin žrebna lista'!$A$7:$R$128,3)))</f>
        <v>GRACHEVA</v>
      </c>
      <c r="Q18" s="31" t="str">
        <f>PROPER(IF($A18="","",VLOOKUP($A18,'[3]ž round robin žrebna lista'!$A$7:$R$128,4)))</f>
        <v>Maria</v>
      </c>
      <c r="R18" s="31" t="str">
        <f>UPPER(IF($A18="","",VLOOKUP($A18,'[3]ž round robin žrebna lista'!$A$7:$R$128,5)))</f>
        <v>ŠD_LTA</v>
      </c>
      <c r="S18" s="30"/>
      <c r="T18" s="30"/>
      <c r="U18" s="138"/>
      <c r="V18" s="30"/>
      <c r="W18" s="10">
        <v>3</v>
      </c>
      <c r="X18" s="31" t="str">
        <f>UPPER(IF($A18="","",VLOOKUP($A18,'[3]ž round robin žrebna lista'!$A$7:$R$128,2)))</f>
        <v/>
      </c>
      <c r="Y18" s="31" t="str">
        <f>UPPER(IF($A18="","",VLOOKUP($A18,'[3]ž round robin žrebna lista'!$A$7:$R$128,3)))</f>
        <v>GRACHEVA</v>
      </c>
      <c r="Z18" s="31" t="str">
        <f>PROPER(IF($A18="","",VLOOKUP($A18,'[3]ž round robin žrebna lista'!$A$7:$R$128,4)))</f>
        <v>Maria</v>
      </c>
      <c r="AA18" s="31" t="str">
        <f>UPPER(IF($A18="","",VLOOKUP($A18,'[3]ž round robin žrebna lista'!$A$7:$R$128,5)))</f>
        <v>ŠD_LTA</v>
      </c>
      <c r="AB18" s="30" t="str">
        <f>IF(S18="","",IF(S18="1bb","1bb",IF(S18="3bb","3bb",IF(S18=1,0,M16))))</f>
        <v/>
      </c>
      <c r="AC18" s="30" t="str">
        <f>IF(T18="","",IF(T18="2bb","2bb",IF(T18="3bb","3bb",IF(T18=2,0,M17))))</f>
        <v/>
      </c>
      <c r="AD18" s="29"/>
      <c r="AE18" s="30" t="str">
        <f>IF(V18="","",IF(V18="3bb","3bb",IF(V18="4bb","4bb",IF(V18=3,M19,0))))</f>
        <v/>
      </c>
      <c r="AF18" s="28">
        <f>SUM(AB18:AE18)</f>
        <v>0</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row>
    <row r="19" spans="1:255" ht="69" customHeight="1" x14ac:dyDescent="0.4">
      <c r="A19" s="40">
        <v>12</v>
      </c>
      <c r="B19" s="39">
        <v>4</v>
      </c>
      <c r="C19" s="38" t="str">
        <f>UPPER(IF($A19="","",VLOOKUP($A19,'[3]ž round robin žrebna lista'!$A$7:$R$128,2)))</f>
        <v/>
      </c>
      <c r="D19" s="37" t="str">
        <f>UPPER(IF($A19="","",VLOOKUP($A19,'[3]ž round robin žrebna lista'!$A$7:$R$128,3)))</f>
        <v>KOŠIR</v>
      </c>
      <c r="E19" s="37" t="str">
        <f>PROPER(IF($A19="","",VLOOKUP($A19,'[3]ž round robin žrebna lista'!$A$7:$R$128,4)))</f>
        <v>Tara</v>
      </c>
      <c r="F19" s="36" t="str">
        <f>UPPER(IF($A19="","",VLOOKUP($A19,'[3]ž round robin žrebna lista'!$A$7:$R$128,5)))</f>
        <v>BR-MB</v>
      </c>
      <c r="G19" s="35" t="s">
        <v>147</v>
      </c>
      <c r="H19" s="35" t="s">
        <v>149</v>
      </c>
      <c r="I19" s="401" t="s">
        <v>177</v>
      </c>
      <c r="J19" s="34"/>
      <c r="K19" s="285" t="s">
        <v>162</v>
      </c>
      <c r="L19" s="33" t="s">
        <v>153</v>
      </c>
      <c r="M19" s="3">
        <f>IF($A19="","",VLOOKUP($A19,'[3]ž round robin žrebna lista'!$A$7:$R$128,14))</f>
        <v>0</v>
      </c>
      <c r="N19" s="10">
        <v>4</v>
      </c>
      <c r="O19" s="31" t="str">
        <f>UPPER(IF($A19="","",VLOOKUP($A19,'[3]ž round robin žrebna lista'!$A$7:$R$128,2)))</f>
        <v/>
      </c>
      <c r="P19" s="31" t="str">
        <f>UPPER(IF($A19="","",VLOOKUP($A19,'[3]ž round robin žrebna lista'!$A$7:$R$128,3)))</f>
        <v>KOŠIR</v>
      </c>
      <c r="Q19" s="31" t="str">
        <f>PROPER(IF($A19="","",VLOOKUP($A19,'[3]ž round robin žrebna lista'!$A$7:$R$128,4)))</f>
        <v>Tara</v>
      </c>
      <c r="R19" s="31" t="str">
        <f>UPPER(IF($A19="","",VLOOKUP($A19,'[3]ž round robin žrebna lista'!$A$7:$R$128,5)))</f>
        <v>BR-MB</v>
      </c>
      <c r="S19" s="30"/>
      <c r="T19" s="30"/>
      <c r="U19" s="30"/>
      <c r="V19" s="138"/>
      <c r="W19" s="10">
        <v>4</v>
      </c>
      <c r="X19" s="31" t="str">
        <f>UPPER(IF($A19="","",VLOOKUP($A19,'[3]ž round robin žrebna lista'!$A$7:$R$128,2)))</f>
        <v/>
      </c>
      <c r="Y19" s="31" t="str">
        <f>UPPER(IF($A19="","",VLOOKUP($A19,'[3]ž round robin žrebna lista'!$A$7:$R$128,3)))</f>
        <v>KOŠIR</v>
      </c>
      <c r="Z19" s="31" t="str">
        <f>PROPER(IF($A19="","",VLOOKUP($A19,'[3]ž round robin žrebna lista'!$A$7:$R$128,4)))</f>
        <v>Tara</v>
      </c>
      <c r="AA19" s="31" t="str">
        <f>UPPER(IF($A19="","",VLOOKUP($A19,'[3]ž round robin žrebna lista'!$A$7:$R$128,5)))</f>
        <v>BR-MB</v>
      </c>
      <c r="AB19" s="30" t="str">
        <f>IF(S19="","",IF(S19="1bb","1bb",IF(S19="4bb","4bb",IF(S19=1,0,M16))))</f>
        <v/>
      </c>
      <c r="AC19" s="30" t="str">
        <f>IF(T19="","",IF(T19="2bb","2bb",IF(T19="4bb","4bb",IF(T19=2,0,M17))))</f>
        <v/>
      </c>
      <c r="AD19" s="30" t="str">
        <f>IF(U19="","",IF(U19="3bb","3bb",IF(U19="4bb","4bb",IF(U19=3,0,M18))))</f>
        <v/>
      </c>
      <c r="AE19" s="29"/>
      <c r="AF19" s="28">
        <f>SUM(AB19:AD19)</f>
        <v>0</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row>
    <row r="20" spans="1:255" ht="25.5" customHeight="1" thickBot="1" x14ac:dyDescent="0.45">
      <c r="A20" s="62"/>
      <c r="B20" s="61"/>
      <c r="C20" s="60"/>
      <c r="D20" s="59"/>
      <c r="E20" s="59"/>
      <c r="F20" s="58"/>
      <c r="G20" s="57"/>
      <c r="H20" s="57"/>
      <c r="I20" s="57"/>
      <c r="J20" s="57"/>
      <c r="K20" s="55"/>
      <c r="L20" s="55"/>
      <c r="N20" s="10"/>
      <c r="O20" s="54"/>
      <c r="P20" s="54"/>
      <c r="Q20" s="54"/>
      <c r="R20" s="54"/>
      <c r="S20" s="46"/>
      <c r="T20" s="46"/>
      <c r="U20" s="46"/>
      <c r="V20" s="139"/>
      <c r="W20" s="10"/>
      <c r="X20" s="54"/>
      <c r="Y20" s="54"/>
      <c r="Z20" s="54"/>
      <c r="AA20" s="54"/>
      <c r="AB20" s="46"/>
      <c r="AC20" s="46"/>
      <c r="AD20" s="46"/>
      <c r="AE20" s="53"/>
      <c r="AF20" s="44"/>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49.5" customHeight="1" thickBot="1" x14ac:dyDescent="0.7">
      <c r="A21" s="24"/>
      <c r="B21" s="511" t="s">
        <v>53</v>
      </c>
      <c r="C21" s="512"/>
      <c r="D21" s="513"/>
      <c r="E21" s="50"/>
      <c r="F21" s="49"/>
      <c r="G21" s="493"/>
      <c r="H21" s="493"/>
      <c r="I21" s="493"/>
      <c r="J21" s="493"/>
      <c r="K21" s="494" t="s">
        <v>12</v>
      </c>
      <c r="L21" s="494" t="s">
        <v>11</v>
      </c>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s="41" customFormat="1" ht="40.5" customHeight="1" x14ac:dyDescent="0.45">
      <c r="A22" s="140"/>
      <c r="B22" s="140"/>
      <c r="C22" s="47" t="s">
        <v>10</v>
      </c>
      <c r="D22" s="47" t="s">
        <v>9</v>
      </c>
      <c r="E22" s="48" t="s">
        <v>8</v>
      </c>
      <c r="F22" s="47" t="s">
        <v>7</v>
      </c>
      <c r="G22" s="493"/>
      <c r="H22" s="493"/>
      <c r="I22" s="493"/>
      <c r="J22" s="493"/>
      <c r="K22" s="494"/>
      <c r="L22" s="494"/>
      <c r="M22" s="3"/>
      <c r="N22" s="42"/>
      <c r="O22" s="44" t="s">
        <v>10</v>
      </c>
      <c r="P22" s="44" t="s">
        <v>9</v>
      </c>
      <c r="Q22" s="44" t="s">
        <v>8</v>
      </c>
      <c r="R22" s="44" t="s">
        <v>7</v>
      </c>
      <c r="S22" s="46"/>
      <c r="T22" s="42"/>
      <c r="U22" s="42"/>
      <c r="V22" s="42"/>
      <c r="W22" s="42"/>
      <c r="X22" s="44" t="s">
        <v>10</v>
      </c>
      <c r="Y22" s="44" t="s">
        <v>9</v>
      </c>
      <c r="Z22" s="44" t="s">
        <v>8</v>
      </c>
      <c r="AA22" s="44" t="s">
        <v>7</v>
      </c>
      <c r="AB22" s="137"/>
      <c r="AC22" s="137"/>
      <c r="AD22" s="137"/>
      <c r="AE22" s="137"/>
      <c r="AF22" s="43" t="s">
        <v>6</v>
      </c>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row>
    <row r="23" spans="1:255" ht="69" customHeight="1" x14ac:dyDescent="0.4">
      <c r="A23" s="40">
        <v>3</v>
      </c>
      <c r="B23" s="39">
        <v>1</v>
      </c>
      <c r="C23" s="38" t="str">
        <f>UPPER(IF($A23="","",VLOOKUP($A23,'[3]ž round robin žrebna lista'!$A$7:$R$128,2)))</f>
        <v/>
      </c>
      <c r="D23" s="37" t="str">
        <f>UPPER(IF($A23="","",VLOOKUP($A23,'[3]ž round robin žrebna lista'!$A$7:$R$128,3)))</f>
        <v>VRBETIĆ</v>
      </c>
      <c r="E23" s="37" t="str">
        <f>PROPER(IF($A23="","",VLOOKUP($A23,'[3]ž round robin žrebna lista'!$A$7:$R$128,4)))</f>
        <v>Eva</v>
      </c>
      <c r="F23" s="36" t="str">
        <f>UPPER(IF($A23="","",VLOOKUP($A23,'[3]ž round robin žrebna lista'!$A$7:$R$128,5)))</f>
        <v>KOČEV</v>
      </c>
      <c r="G23" s="34"/>
      <c r="H23" s="35" t="s">
        <v>143</v>
      </c>
      <c r="I23" s="35" t="s">
        <v>172</v>
      </c>
      <c r="J23" s="35" t="s">
        <v>166</v>
      </c>
      <c r="K23" s="33">
        <v>2</v>
      </c>
      <c r="L23" s="33" t="s">
        <v>154</v>
      </c>
      <c r="M23" s="3">
        <f>IF($A23="","",VLOOKUP($A23,'[3]ž round robin žrebna lista'!$A$7:$R$128,14))</f>
        <v>0</v>
      </c>
      <c r="N23" s="10">
        <v>1</v>
      </c>
      <c r="O23" s="31" t="str">
        <f>UPPER(IF($A23="","",VLOOKUP($A23,'[3]ž round robin žrebna lista'!$A$7:$R$128,2)))</f>
        <v/>
      </c>
      <c r="P23" s="31" t="str">
        <f>UPPER(IF($A23="","",VLOOKUP($A23,'[3]ž round robin žrebna lista'!$A$7:$R$128,3)))</f>
        <v>VRBETIĆ</v>
      </c>
      <c r="Q23" s="31" t="str">
        <f>PROPER(IF($A23="","",VLOOKUP($A23,'[3]ž round robin žrebna lista'!$A$7:$R$128,4)))</f>
        <v>Eva</v>
      </c>
      <c r="R23" s="31" t="str">
        <f>UPPER(IF($A23="","",VLOOKUP($A23,'[3]ž round robin žrebna lista'!$A$7:$R$128,5)))</f>
        <v>KOČEV</v>
      </c>
      <c r="S23" s="138"/>
      <c r="T23" s="30"/>
      <c r="U23" s="30"/>
      <c r="V23" s="30"/>
      <c r="W23" s="10">
        <v>1</v>
      </c>
      <c r="X23" s="31" t="str">
        <f>UPPER(IF($A23="","",VLOOKUP($A23,'[3]ž round robin žrebna lista'!$A$7:$R$128,2)))</f>
        <v/>
      </c>
      <c r="Y23" s="31" t="str">
        <f>UPPER(IF($A23="","",VLOOKUP($A23,'[3]ž round robin žrebna lista'!$A$7:$R$128,3)))</f>
        <v>VRBETIĆ</v>
      </c>
      <c r="Z23" s="31" t="str">
        <f>PROPER(IF($A23="","",VLOOKUP($A23,'[3]ž round robin žrebna lista'!$A$7:$R$128,4)))</f>
        <v>Eva</v>
      </c>
      <c r="AA23" s="31" t="str">
        <f>UPPER(IF($A23="","",VLOOKUP($A23,'[3]ž round robin žrebna lista'!$A$7:$R$128,5)))</f>
        <v>KOČEV</v>
      </c>
      <c r="AB23" s="29"/>
      <c r="AC23" s="30" t="str">
        <f>IF(T23="","",IF(T23="1bb","1bb",IF(T23="2bb","2bb",IF(T23=1,$M24,0))))</f>
        <v/>
      </c>
      <c r="AD23" s="30" t="str">
        <f>IF(U23="","",IF(U23="1bb","1bb",IF(U23="3bb","3bb",IF(U23=1,$M25,0))))</f>
        <v/>
      </c>
      <c r="AE23" s="30" t="str">
        <f>IF(V23="","",IF(V23="1bb","1bb",IF(V23="4bb","4bb",IF(V23=1,$M26,0))))</f>
        <v/>
      </c>
      <c r="AF23" s="28">
        <f>SUM(AC23:AE23)</f>
        <v>0</v>
      </c>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row>
    <row r="24" spans="1:255" ht="69" customHeight="1" x14ac:dyDescent="0.4">
      <c r="A24" s="40">
        <v>9</v>
      </c>
      <c r="B24" s="39">
        <v>2</v>
      </c>
      <c r="C24" s="38" t="str">
        <f>UPPER(IF($A24="","",VLOOKUP($A24,'[3]ž round robin žrebna lista'!$A$7:$R$128,2)))</f>
        <v/>
      </c>
      <c r="D24" s="37" t="str">
        <f>UPPER(IF($A24="","",VLOOKUP($A24,'[3]ž round robin žrebna lista'!$A$7:$R$128,3)))</f>
        <v>GARTNER</v>
      </c>
      <c r="E24" s="37" t="str">
        <f>PROPER(IF($A24="","",VLOOKUP($A24,'[3]ž round robin žrebna lista'!$A$7:$R$128,4)))</f>
        <v>Lili I.</v>
      </c>
      <c r="F24" s="36" t="str">
        <f>UPPER(IF($A24="","",VLOOKUP($A24,'[3]ž round robin žrebna lista'!$A$7:$R$128,5)))</f>
        <v>OL-LJ</v>
      </c>
      <c r="G24" s="35" t="s">
        <v>147</v>
      </c>
      <c r="H24" s="34"/>
      <c r="I24" s="35" t="s">
        <v>166</v>
      </c>
      <c r="J24" s="35" t="s">
        <v>174</v>
      </c>
      <c r="K24" s="285" t="s">
        <v>162</v>
      </c>
      <c r="L24" s="33" t="s">
        <v>152</v>
      </c>
      <c r="M24" s="3">
        <f>IF($A24="","",VLOOKUP($A24,'[3]ž round robin žrebna lista'!$A$7:$R$128,14))</f>
        <v>0</v>
      </c>
      <c r="N24" s="10">
        <v>2</v>
      </c>
      <c r="O24" s="31" t="str">
        <f>UPPER(IF($A24="","",VLOOKUP($A24,'[3]ž round robin žrebna lista'!$A$7:$R$128,2)))</f>
        <v/>
      </c>
      <c r="P24" s="31" t="str">
        <f>UPPER(IF($A24="","",VLOOKUP($A24,'[3]ž round robin žrebna lista'!$A$7:$R$128,3)))</f>
        <v>GARTNER</v>
      </c>
      <c r="Q24" s="31" t="str">
        <f>PROPER(IF($A24="","",VLOOKUP($A24,'[3]ž round robin žrebna lista'!$A$7:$R$128,4)))</f>
        <v>Lili I.</v>
      </c>
      <c r="R24" s="31" t="str">
        <f>UPPER(IF($A24="","",VLOOKUP($A24,'[3]ž round robin žrebna lista'!$A$7:$R$128,5)))</f>
        <v>OL-LJ</v>
      </c>
      <c r="S24" s="30"/>
      <c r="T24" s="138"/>
      <c r="U24" s="30"/>
      <c r="V24" s="30"/>
      <c r="W24" s="10">
        <v>2</v>
      </c>
      <c r="X24" s="31" t="str">
        <f>UPPER(IF($A24="","",VLOOKUP($A24,'[3]ž round robin žrebna lista'!$A$7:$R$128,2)))</f>
        <v/>
      </c>
      <c r="Y24" s="31" t="str">
        <f>UPPER(IF($A24="","",VLOOKUP($A24,'[3]ž round robin žrebna lista'!$A$7:$R$128,3)))</f>
        <v>GARTNER</v>
      </c>
      <c r="Z24" s="31" t="str">
        <f>PROPER(IF($A24="","",VLOOKUP($A24,'[3]ž round robin žrebna lista'!$A$7:$R$128,4)))</f>
        <v>Lili I.</v>
      </c>
      <c r="AA24" s="31" t="str">
        <f>UPPER(IF($A24="","",VLOOKUP($A24,'[3]ž round robin žrebna lista'!$A$7:$R$128,5)))</f>
        <v>OL-LJ</v>
      </c>
      <c r="AB24" s="30" t="str">
        <f>IF(S24="","",IF(S24="1bb","1bb",IF(S24="2bb","2bb",IF(S24=1,0,M23))))</f>
        <v/>
      </c>
      <c r="AC24" s="29"/>
      <c r="AD24" s="30" t="str">
        <f>IF(U24="","",IF(U24="2bb","2bb",IF(U24="3bb","3bb",IF(U24=2,M25,0))))</f>
        <v/>
      </c>
      <c r="AE24" s="30" t="str">
        <f>IF(V24="","",IF(V24="2bb","2bb",IF(V24="4bb","4bb",IF(V24=2,M26,0))))</f>
        <v/>
      </c>
      <c r="AF24" s="28">
        <f>SUM(AB24:AE24)</f>
        <v>0</v>
      </c>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69" customHeight="1" x14ac:dyDescent="0.4">
      <c r="A25" s="40">
        <v>10</v>
      </c>
      <c r="B25" s="39">
        <v>3</v>
      </c>
      <c r="C25" s="38" t="str">
        <f>UPPER(IF($A25="","",VLOOKUP($A25,'[3]ž round robin žrebna lista'!$A$7:$R$128,2)))</f>
        <v/>
      </c>
      <c r="D25" s="37" t="str">
        <f>UPPER(IF($A25="","",VLOOKUP($A25,'[3]ž round robin žrebna lista'!$A$7:$R$128,3)))</f>
        <v>GOLAVŠEK</v>
      </c>
      <c r="E25" s="37" t="str">
        <f>PROPER(IF($A25="","",VLOOKUP($A25,'[3]ž round robin žrebna lista'!$A$7:$R$128,4)))</f>
        <v>Jona</v>
      </c>
      <c r="F25" s="36" t="str">
        <f>UPPER(IF($A25="","",VLOOKUP($A25,'[3]ž round robin žrebna lista'!$A$7:$R$128,5)))</f>
        <v>CTA</v>
      </c>
      <c r="G25" s="35" t="s">
        <v>174</v>
      </c>
      <c r="H25" s="35" t="s">
        <v>165</v>
      </c>
      <c r="I25" s="34"/>
      <c r="J25" s="35" t="s">
        <v>146</v>
      </c>
      <c r="K25" s="33">
        <v>1</v>
      </c>
      <c r="L25" s="33" t="s">
        <v>153</v>
      </c>
      <c r="M25" s="3">
        <f>IF($A25="","",VLOOKUP($A25,'[3]ž round robin žrebna lista'!$A$7:$R$128,14))</f>
        <v>0</v>
      </c>
      <c r="N25" s="10">
        <v>3</v>
      </c>
      <c r="O25" s="31" t="str">
        <f>UPPER(IF($A25="","",VLOOKUP($A25,'[3]ž round robin žrebna lista'!$A$7:$R$128,2)))</f>
        <v/>
      </c>
      <c r="P25" s="31" t="str">
        <f>UPPER(IF($A25="","",VLOOKUP($A25,'[3]ž round robin žrebna lista'!$A$7:$R$128,3)))</f>
        <v>GOLAVŠEK</v>
      </c>
      <c r="Q25" s="31" t="str">
        <f>PROPER(IF($A25="","",VLOOKUP($A25,'[3]ž round robin žrebna lista'!$A$7:$R$128,4)))</f>
        <v>Jona</v>
      </c>
      <c r="R25" s="31" t="str">
        <f>UPPER(IF($A25="","",VLOOKUP($A25,'[3]ž round robin žrebna lista'!$A$7:$R$128,5)))</f>
        <v>CTA</v>
      </c>
      <c r="S25" s="30"/>
      <c r="T25" s="30"/>
      <c r="U25" s="138"/>
      <c r="V25" s="30"/>
      <c r="W25" s="10">
        <v>3</v>
      </c>
      <c r="X25" s="31" t="str">
        <f>UPPER(IF($A25="","",VLOOKUP($A25,'[3]ž round robin žrebna lista'!$A$7:$R$128,2)))</f>
        <v/>
      </c>
      <c r="Y25" s="31" t="str">
        <f>UPPER(IF($A25="","",VLOOKUP($A25,'[3]ž round robin žrebna lista'!$A$7:$R$128,3)))</f>
        <v>GOLAVŠEK</v>
      </c>
      <c r="Z25" s="31" t="str">
        <f>PROPER(IF($A25="","",VLOOKUP($A25,'[3]ž round robin žrebna lista'!$A$7:$R$128,4)))</f>
        <v>Jona</v>
      </c>
      <c r="AA25" s="31" t="str">
        <f>UPPER(IF($A25="","",VLOOKUP($A25,'[3]ž round robin žrebna lista'!$A$7:$R$128,5)))</f>
        <v>CTA</v>
      </c>
      <c r="AB25" s="30" t="str">
        <f>IF(S25="","",IF(S25="1bb","1bb",IF(S25="3bb","3bb",IF(S25=1,0,M23))))</f>
        <v/>
      </c>
      <c r="AC25" s="30" t="str">
        <f>IF(T25="","",IF(T25="2bb","2bb",IF(T25="3bb","3bb",IF(T25=2,0,M24))))</f>
        <v/>
      </c>
      <c r="AD25" s="29"/>
      <c r="AE25" s="30" t="str">
        <f>IF(V25="","",IF(V25="3bb","3bb",IF(V25="4bb","4bb",IF(V25=3,M26,0))))</f>
        <v/>
      </c>
      <c r="AF25" s="28">
        <f>SUM(AB25:AE25)</f>
        <v>0</v>
      </c>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69" customHeight="1" x14ac:dyDescent="0.4">
      <c r="A26" s="40">
        <v>16</v>
      </c>
      <c r="B26" s="39">
        <v>4</v>
      </c>
      <c r="C26" s="38" t="str">
        <f>UPPER(IF($A26="","",VLOOKUP($A26,'[3]ž round robin žrebna lista'!$A$7:$R$128,2)))</f>
        <v/>
      </c>
      <c r="D26" s="37" t="str">
        <f>UPPER(IF($A26="","",VLOOKUP($A26,'[3]ž round robin žrebna lista'!$A$7:$R$128,3)))</f>
        <v>ZORZUT</v>
      </c>
      <c r="E26" s="37" t="str">
        <f>PROPER(IF($A26="","",VLOOKUP($A26,'[3]ž round robin žrebna lista'!$A$7:$R$128,4)))</f>
        <v>Ema</v>
      </c>
      <c r="F26" s="36" t="str">
        <f>UPPER(IF($A26="","",VLOOKUP($A26,'[3]ž round robin žrebna lista'!$A$7:$R$128,5)))</f>
        <v>N.GOR</v>
      </c>
      <c r="G26" s="35" t="s">
        <v>165</v>
      </c>
      <c r="H26" s="35" t="s">
        <v>172</v>
      </c>
      <c r="I26" s="35" t="s">
        <v>142</v>
      </c>
      <c r="J26" s="34"/>
      <c r="K26" s="33">
        <v>3</v>
      </c>
      <c r="L26" s="33" t="s">
        <v>151</v>
      </c>
      <c r="M26" s="3">
        <f>IF($A26="","",VLOOKUP($A26,'[3]ž round robin žrebna lista'!$A$7:$R$128,14))</f>
        <v>0</v>
      </c>
      <c r="N26" s="10">
        <v>4</v>
      </c>
      <c r="O26" s="31" t="str">
        <f>UPPER(IF($A26="","",VLOOKUP($A26,'[3]ž round robin žrebna lista'!$A$7:$R$128,2)))</f>
        <v/>
      </c>
      <c r="P26" s="31" t="str">
        <f>UPPER(IF($A26="","",VLOOKUP($A26,'[3]ž round robin žrebna lista'!$A$7:$R$128,3)))</f>
        <v>ZORZUT</v>
      </c>
      <c r="Q26" s="31" t="str">
        <f>PROPER(IF($A26="","",VLOOKUP($A26,'[3]ž round robin žrebna lista'!$A$7:$R$128,4)))</f>
        <v>Ema</v>
      </c>
      <c r="R26" s="31" t="str">
        <f>UPPER(IF($A26="","",VLOOKUP($A26,'[3]ž round robin žrebna lista'!$A$7:$R$128,5)))</f>
        <v>N.GOR</v>
      </c>
      <c r="S26" s="30"/>
      <c r="T26" s="30"/>
      <c r="U26" s="30"/>
      <c r="V26" s="138"/>
      <c r="W26" s="10">
        <v>4</v>
      </c>
      <c r="X26" s="31" t="str">
        <f>UPPER(IF($A26="","",VLOOKUP($A26,'[3]ž round robin žrebna lista'!$A$7:$R$128,2)))</f>
        <v/>
      </c>
      <c r="Y26" s="31" t="str">
        <f>UPPER(IF($A26="","",VLOOKUP($A26,'[3]ž round robin žrebna lista'!$A$7:$R$128,3)))</f>
        <v>ZORZUT</v>
      </c>
      <c r="Z26" s="31" t="str">
        <f>PROPER(IF($A26="","",VLOOKUP($A26,'[3]ž round robin žrebna lista'!$A$7:$R$128,4)))</f>
        <v>Ema</v>
      </c>
      <c r="AA26" s="31" t="str">
        <f>UPPER(IF($A26="","",VLOOKUP($A26,'[3]ž round robin žrebna lista'!$A$7:$R$128,5)))</f>
        <v>N.GOR</v>
      </c>
      <c r="AB26" s="30" t="str">
        <f>IF(S26="","",IF(S26="1bb","1bb",IF(S26="4bb","4bb",IF(S26=1,0,M23))))</f>
        <v/>
      </c>
      <c r="AC26" s="30" t="str">
        <f>IF(T26="","",IF(T26="2bb","2bb",IF(T26="4bb","4bb",IF(T26=2,0,M24))))</f>
        <v/>
      </c>
      <c r="AD26" s="30" t="str">
        <f>IF(U26="","",IF(U26="3bb","3bb",IF(U26="4bb","4bb",IF(U26=3,0,M25))))</f>
        <v/>
      </c>
      <c r="AE26" s="29"/>
      <c r="AF26" s="28">
        <f>SUM(AB26:AD26)</f>
        <v>0</v>
      </c>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79.5" customHeight="1" x14ac:dyDescent="0.45">
      <c r="A27" s="502"/>
      <c r="B27" s="502"/>
      <c r="C27" s="503"/>
      <c r="D27" s="503"/>
      <c r="E27" s="24"/>
      <c r="F27" s="23" t="s">
        <v>5</v>
      </c>
      <c r="G27" s="27"/>
      <c r="H27" s="27"/>
      <c r="I27" s="27"/>
      <c r="J27" s="22" t="s">
        <v>0</v>
      </c>
      <c r="K27" s="501"/>
      <c r="L27" s="501"/>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s="16" customFormat="1" ht="50.1" customHeight="1" x14ac:dyDescent="0.45">
      <c r="A28" s="502"/>
      <c r="B28" s="502"/>
      <c r="C28" s="20" t="s">
        <v>4</v>
      </c>
      <c r="D28" s="24"/>
      <c r="E28" s="24"/>
      <c r="F28" s="26" t="s">
        <v>3</v>
      </c>
      <c r="G28" s="504" t="str">
        <f>'[3]vnos podatkov'!$E$10</f>
        <v>ANJA REGENT</v>
      </c>
      <c r="H28" s="504" t="str">
        <f>'[3]vnos podatkov'!$E$10</f>
        <v>ANJA REGENT</v>
      </c>
      <c r="I28" s="504" t="str">
        <f>'[3]vnos podatkov'!$E$10</f>
        <v>ANJA REGENT</v>
      </c>
      <c r="J28" s="22" t="s">
        <v>0</v>
      </c>
      <c r="K28" s="505"/>
      <c r="L28" s="505"/>
      <c r="M28" s="3"/>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row>
    <row r="29" spans="1:255" ht="50.1" customHeight="1" x14ac:dyDescent="0.45">
      <c r="A29" s="502"/>
      <c r="B29" s="502"/>
      <c r="C29" s="25" t="s">
        <v>2</v>
      </c>
      <c r="D29" s="24"/>
      <c r="E29" s="24"/>
      <c r="F29" s="23" t="s">
        <v>54</v>
      </c>
      <c r="G29" s="504"/>
      <c r="H29" s="504"/>
      <c r="I29" s="504"/>
      <c r="J29" s="22" t="s">
        <v>0</v>
      </c>
      <c r="K29" s="505"/>
      <c r="L29" s="505"/>
    </row>
    <row r="30" spans="1:255" x14ac:dyDescent="0.3">
      <c r="A30" s="502"/>
      <c r="B30" s="502"/>
      <c r="C30" s="502"/>
      <c r="D30" s="502"/>
      <c r="E30" s="502"/>
      <c r="F30" s="502"/>
      <c r="G30" s="502"/>
      <c r="H30" s="502"/>
      <c r="I30" s="502"/>
      <c r="J30" s="502"/>
      <c r="K30" s="502"/>
      <c r="L30" s="502"/>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s="16" customFormat="1" ht="30.75" x14ac:dyDescent="0.45">
      <c r="A31" s="20"/>
      <c r="B31" s="20"/>
      <c r="C31" s="20"/>
      <c r="D31" s="20"/>
      <c r="E31" s="20"/>
      <c r="F31" s="1"/>
      <c r="G31" s="20"/>
      <c r="H31" s="20"/>
      <c r="I31" s="20"/>
      <c r="J31" s="20"/>
      <c r="K31" s="20"/>
      <c r="L31" s="20"/>
      <c r="M31" s="141"/>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row>
    <row r="32" spans="1:255" x14ac:dyDescent="0.3">
      <c r="A32" s="15"/>
      <c r="B32" s="14"/>
      <c r="C32" s="14"/>
      <c r="D32" s="14"/>
      <c r="E32" s="14"/>
      <c r="F32" s="14"/>
      <c r="G32" s="14"/>
      <c r="H32" s="14"/>
      <c r="I32" s="14"/>
      <c r="J32" s="14"/>
      <c r="K32" s="14"/>
      <c r="L32" s="14"/>
      <c r="M32" s="14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0:255" x14ac:dyDescent="0.3">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row>
    <row r="34" spans="10:255" x14ac:dyDescent="0.3">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0:255" ht="30" x14ac:dyDescent="0.4">
      <c r="J35" s="7"/>
      <c r="K35" s="7"/>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0:255" ht="30" x14ac:dyDescent="0.4">
      <c r="J36" s="7"/>
      <c r="K36" s="7"/>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0:255" ht="30" x14ac:dyDescent="0.4">
      <c r="J37" s="7"/>
      <c r="K37" s="7"/>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0:255" ht="30" x14ac:dyDescent="0.4">
      <c r="J38" s="7"/>
      <c r="K38" s="7"/>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0:255" ht="30" x14ac:dyDescent="0.4">
      <c r="J39" s="7"/>
      <c r="K39" s="7"/>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0:255" ht="30" x14ac:dyDescent="0.4">
      <c r="J40" s="7"/>
      <c r="K40" s="7"/>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0:255" ht="30" x14ac:dyDescent="0.4">
      <c r="J41" s="7"/>
      <c r="K41" s="7"/>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row>
    <row r="42" spans="10:255" ht="30" x14ac:dyDescent="0.4">
      <c r="J42" s="7"/>
      <c r="K42" s="7"/>
      <c r="N42" s="6"/>
      <c r="O42" s="6"/>
      <c r="P42" s="6"/>
      <c r="Q42" s="6"/>
      <c r="R42" s="6"/>
      <c r="S42" s="6"/>
      <c r="T42" s="6"/>
    </row>
    <row r="43" spans="10:255" ht="30" x14ac:dyDescent="0.4">
      <c r="J43" s="7"/>
      <c r="K43" s="7"/>
      <c r="N43" s="6"/>
      <c r="O43" s="6"/>
      <c r="P43" s="6"/>
      <c r="Q43" s="6"/>
      <c r="R43" s="6"/>
      <c r="S43" s="6"/>
      <c r="T43" s="6"/>
    </row>
    <row r="44" spans="10:255" ht="30" x14ac:dyDescent="0.4">
      <c r="J44" s="7"/>
      <c r="K44" s="7"/>
      <c r="N44" s="6"/>
      <c r="O44" s="6"/>
      <c r="P44" s="6"/>
      <c r="Q44" s="6"/>
      <c r="R44" s="6"/>
      <c r="S44" s="6"/>
      <c r="T44" s="6"/>
    </row>
    <row r="45" spans="10:255" ht="30" x14ac:dyDescent="0.4">
      <c r="J45" s="7"/>
      <c r="K45" s="7"/>
      <c r="N45" s="6"/>
      <c r="O45" s="6"/>
      <c r="P45" s="6"/>
      <c r="Q45" s="6"/>
      <c r="R45" s="6"/>
      <c r="S45" s="6"/>
      <c r="T45" s="6"/>
    </row>
    <row r="46" spans="10:255" ht="30" x14ac:dyDescent="0.4">
      <c r="J46" s="7"/>
      <c r="K46" s="7"/>
      <c r="N46" s="6"/>
      <c r="O46" s="6"/>
      <c r="P46" s="6"/>
      <c r="Q46" s="6"/>
      <c r="R46" s="6"/>
      <c r="S46" s="6"/>
      <c r="T46" s="6"/>
    </row>
    <row r="47" spans="10:255" ht="30" x14ac:dyDescent="0.4">
      <c r="J47" s="7"/>
      <c r="K47" s="7"/>
      <c r="N47" s="6"/>
      <c r="O47" s="6"/>
      <c r="P47" s="6"/>
      <c r="Q47" s="6"/>
      <c r="R47" s="6"/>
      <c r="S47" s="6"/>
      <c r="T47" s="6"/>
    </row>
    <row r="48" spans="10:255" ht="30" x14ac:dyDescent="0.4">
      <c r="J48" s="7"/>
      <c r="K48" s="7"/>
      <c r="N48" s="6"/>
      <c r="O48" s="6"/>
      <c r="P48" s="6"/>
      <c r="Q48" s="6"/>
      <c r="R48" s="6"/>
      <c r="S48" s="6"/>
      <c r="T48" s="6"/>
    </row>
    <row r="49" spans="10:20" ht="30" x14ac:dyDescent="0.4">
      <c r="J49" s="7"/>
      <c r="K49" s="7"/>
      <c r="N49" s="6"/>
      <c r="O49" s="6"/>
      <c r="P49" s="6"/>
      <c r="Q49" s="6"/>
      <c r="R49" s="6"/>
      <c r="S49" s="6"/>
      <c r="T49" s="6"/>
    </row>
    <row r="50" spans="10:20" ht="30" x14ac:dyDescent="0.4">
      <c r="J50" s="7"/>
      <c r="K50" s="7"/>
      <c r="N50" s="6"/>
      <c r="O50" s="6"/>
      <c r="P50" s="6"/>
      <c r="Q50" s="6"/>
      <c r="R50" s="6"/>
      <c r="S50" s="6"/>
      <c r="T50" s="6"/>
    </row>
    <row r="51" spans="10:20" ht="30" x14ac:dyDescent="0.4">
      <c r="J51" s="7"/>
      <c r="K51" s="7"/>
      <c r="N51" s="6"/>
      <c r="O51" s="6"/>
      <c r="P51" s="6"/>
      <c r="Q51" s="6"/>
      <c r="R51" s="6"/>
      <c r="S51" s="6"/>
      <c r="T51" s="6"/>
    </row>
    <row r="52" spans="10:20" ht="30" x14ac:dyDescent="0.4">
      <c r="J52" s="7"/>
      <c r="K52" s="7"/>
      <c r="N52" s="6"/>
      <c r="O52" s="6"/>
      <c r="P52" s="6"/>
      <c r="Q52" s="6"/>
      <c r="R52" s="6"/>
      <c r="S52" s="6"/>
      <c r="T52" s="6"/>
    </row>
    <row r="53" spans="10:20" ht="30" x14ac:dyDescent="0.4">
      <c r="J53" s="7"/>
      <c r="K53" s="7"/>
      <c r="N53" s="6"/>
      <c r="O53" s="6"/>
      <c r="P53" s="6"/>
      <c r="Q53" s="6"/>
      <c r="R53" s="6"/>
      <c r="S53" s="6"/>
      <c r="T53" s="6"/>
    </row>
    <row r="54" spans="10:20" ht="30" x14ac:dyDescent="0.4">
      <c r="J54" s="7"/>
      <c r="K54" s="7"/>
      <c r="N54" s="6"/>
      <c r="O54" s="6"/>
      <c r="P54" s="6"/>
      <c r="Q54" s="6"/>
      <c r="R54" s="6"/>
      <c r="S54" s="6"/>
      <c r="T54" s="6"/>
    </row>
    <row r="55" spans="10:20" ht="30" x14ac:dyDescent="0.4">
      <c r="J55" s="7"/>
      <c r="K55" s="7"/>
      <c r="N55" s="6"/>
      <c r="O55" s="6"/>
      <c r="P55" s="6"/>
      <c r="Q55" s="6"/>
      <c r="R55" s="6"/>
      <c r="S55" s="6"/>
      <c r="T55" s="6"/>
    </row>
    <row r="56" spans="10:20" ht="30" x14ac:dyDescent="0.4">
      <c r="J56" s="7"/>
      <c r="K56" s="7"/>
      <c r="N56" s="6"/>
      <c r="O56" s="6"/>
      <c r="P56" s="6"/>
      <c r="Q56" s="6"/>
      <c r="R56" s="6"/>
      <c r="S56" s="6"/>
      <c r="T56" s="6"/>
    </row>
    <row r="57" spans="10:20" ht="30" x14ac:dyDescent="0.4">
      <c r="J57" s="7"/>
      <c r="K57" s="7"/>
      <c r="N57" s="6"/>
      <c r="O57" s="6"/>
      <c r="P57" s="6"/>
      <c r="Q57" s="6"/>
      <c r="R57" s="6"/>
      <c r="S57" s="6"/>
      <c r="T57" s="6"/>
    </row>
    <row r="58" spans="10:20" ht="30" x14ac:dyDescent="0.4">
      <c r="J58" s="7"/>
      <c r="K58" s="7"/>
      <c r="N58" s="6"/>
      <c r="O58" s="6"/>
      <c r="P58" s="6"/>
      <c r="Q58" s="6"/>
      <c r="R58" s="6"/>
      <c r="S58" s="6"/>
      <c r="T58" s="6"/>
    </row>
    <row r="59" spans="10:20" ht="30" x14ac:dyDescent="0.4">
      <c r="J59" s="7"/>
      <c r="K59" s="7"/>
      <c r="N59" s="6"/>
      <c r="O59" s="6"/>
      <c r="P59" s="6"/>
      <c r="Q59" s="6"/>
      <c r="R59" s="6"/>
      <c r="S59" s="6"/>
      <c r="T59" s="6"/>
    </row>
    <row r="60" spans="10:20" ht="30" x14ac:dyDescent="0.4">
      <c r="J60" s="7"/>
      <c r="K60" s="7"/>
      <c r="N60" s="6"/>
      <c r="O60" s="6"/>
      <c r="P60" s="6"/>
      <c r="Q60" s="6"/>
      <c r="R60" s="6"/>
      <c r="S60" s="6"/>
      <c r="T60" s="6"/>
    </row>
    <row r="61" spans="10:20" ht="30" x14ac:dyDescent="0.4">
      <c r="J61" s="7"/>
      <c r="K61" s="7"/>
      <c r="N61" s="6"/>
      <c r="O61" s="6"/>
      <c r="P61" s="6"/>
      <c r="Q61" s="6"/>
      <c r="R61" s="6"/>
      <c r="S61" s="6"/>
      <c r="T61" s="6"/>
    </row>
    <row r="62" spans="10:20" ht="30" x14ac:dyDescent="0.4">
      <c r="J62" s="7"/>
      <c r="K62" s="7"/>
      <c r="N62" s="6"/>
      <c r="O62" s="6"/>
      <c r="P62" s="6"/>
      <c r="Q62" s="6"/>
      <c r="R62" s="6"/>
      <c r="S62" s="6"/>
      <c r="T62" s="6"/>
    </row>
    <row r="63" spans="10:20" ht="30" x14ac:dyDescent="0.4">
      <c r="J63" s="7"/>
      <c r="K63" s="7"/>
      <c r="N63" s="6"/>
      <c r="O63" s="6"/>
      <c r="P63" s="6"/>
      <c r="Q63" s="6"/>
      <c r="R63" s="6"/>
      <c r="S63" s="6"/>
      <c r="T63" s="6"/>
    </row>
    <row r="64" spans="10:20" ht="30" x14ac:dyDescent="0.4">
      <c r="J64" s="7"/>
      <c r="K64" s="7"/>
      <c r="N64" s="6"/>
      <c r="O64" s="6"/>
      <c r="P64" s="6"/>
      <c r="Q64" s="6"/>
      <c r="R64" s="6"/>
      <c r="S64" s="6"/>
      <c r="T64" s="6"/>
    </row>
    <row r="65" spans="10:20" ht="30" x14ac:dyDescent="0.4">
      <c r="J65" s="7"/>
      <c r="K65" s="7"/>
      <c r="N65" s="6"/>
      <c r="O65" s="6"/>
      <c r="P65" s="6"/>
      <c r="Q65" s="6"/>
      <c r="R65" s="6"/>
      <c r="S65" s="6"/>
      <c r="T65" s="6"/>
    </row>
    <row r="66" spans="10:20" ht="30" x14ac:dyDescent="0.4">
      <c r="J66" s="7"/>
      <c r="K66" s="7"/>
      <c r="N66" s="6"/>
      <c r="O66" s="6"/>
      <c r="P66" s="6"/>
      <c r="Q66" s="6"/>
      <c r="R66" s="6"/>
      <c r="S66" s="6"/>
      <c r="T66" s="6"/>
    </row>
    <row r="67" spans="10:20" ht="30" x14ac:dyDescent="0.4">
      <c r="J67" s="7"/>
      <c r="K67" s="7"/>
      <c r="N67" s="6"/>
      <c r="O67" s="6"/>
      <c r="P67" s="6"/>
      <c r="Q67" s="6"/>
      <c r="R67" s="6"/>
      <c r="S67" s="6"/>
      <c r="T67" s="6"/>
    </row>
    <row r="68" spans="10:20" ht="30" x14ac:dyDescent="0.4">
      <c r="J68" s="7"/>
      <c r="K68" s="7"/>
      <c r="N68" s="6"/>
      <c r="O68" s="6"/>
      <c r="P68" s="6"/>
      <c r="Q68" s="6"/>
      <c r="R68" s="6"/>
      <c r="S68" s="6"/>
      <c r="T68" s="6"/>
    </row>
    <row r="69" spans="10:20" ht="30" x14ac:dyDescent="0.4">
      <c r="J69" s="7"/>
      <c r="K69" s="7"/>
      <c r="N69" s="6"/>
      <c r="O69" s="6"/>
      <c r="P69" s="6"/>
      <c r="Q69" s="6"/>
      <c r="R69" s="6"/>
      <c r="S69" s="6"/>
      <c r="T69" s="6"/>
    </row>
    <row r="70" spans="10:20" ht="30" x14ac:dyDescent="0.4">
      <c r="J70" s="7"/>
      <c r="K70" s="7"/>
      <c r="N70" s="6"/>
      <c r="O70" s="6"/>
      <c r="P70" s="6"/>
      <c r="Q70" s="6"/>
      <c r="R70" s="6"/>
      <c r="S70" s="6"/>
      <c r="T70" s="6"/>
    </row>
    <row r="71" spans="10:20" ht="30" x14ac:dyDescent="0.4">
      <c r="J71" s="7"/>
      <c r="K71" s="7"/>
      <c r="N71" s="6"/>
      <c r="O71" s="6"/>
      <c r="P71" s="6"/>
      <c r="Q71" s="6"/>
      <c r="R71" s="6"/>
      <c r="S71" s="6"/>
      <c r="T71" s="6"/>
    </row>
    <row r="72" spans="10:20" ht="30" x14ac:dyDescent="0.4">
      <c r="J72" s="7"/>
      <c r="K72" s="7"/>
      <c r="N72" s="6"/>
      <c r="O72" s="6"/>
      <c r="P72" s="6"/>
      <c r="Q72" s="6"/>
      <c r="R72" s="6"/>
      <c r="S72" s="6"/>
      <c r="T72" s="6"/>
    </row>
    <row r="73" spans="10:20" ht="30" x14ac:dyDescent="0.4">
      <c r="J73" s="7"/>
      <c r="K73" s="7"/>
      <c r="N73" s="6"/>
      <c r="O73" s="6"/>
      <c r="P73" s="6"/>
      <c r="Q73" s="6"/>
      <c r="R73" s="6"/>
      <c r="S73" s="6"/>
      <c r="T73" s="6"/>
    </row>
    <row r="74" spans="10:20" ht="30" x14ac:dyDescent="0.4">
      <c r="J74" s="7"/>
      <c r="K74" s="7"/>
      <c r="N74" s="6"/>
      <c r="O74" s="6"/>
      <c r="P74" s="6"/>
      <c r="Q74" s="6"/>
      <c r="R74" s="6"/>
      <c r="S74" s="6"/>
      <c r="T74" s="6"/>
    </row>
    <row r="75" spans="10:20" ht="30" x14ac:dyDescent="0.4">
      <c r="J75" s="7"/>
      <c r="K75" s="7"/>
      <c r="N75" s="6"/>
      <c r="O75" s="6"/>
      <c r="P75" s="6"/>
      <c r="Q75" s="6"/>
      <c r="R75" s="6"/>
      <c r="S75" s="6"/>
      <c r="T75" s="6"/>
    </row>
    <row r="76" spans="10:20" ht="30" x14ac:dyDescent="0.4">
      <c r="J76" s="7"/>
      <c r="K76" s="7"/>
      <c r="N76" s="6"/>
      <c r="O76" s="6"/>
      <c r="P76" s="6"/>
      <c r="Q76" s="6"/>
      <c r="R76" s="6"/>
      <c r="S76" s="6"/>
      <c r="T76" s="6"/>
    </row>
    <row r="77" spans="10:20" ht="30" x14ac:dyDescent="0.4">
      <c r="J77" s="7"/>
      <c r="K77" s="7"/>
      <c r="N77" s="6"/>
      <c r="O77" s="6"/>
      <c r="P77" s="6"/>
      <c r="Q77" s="6"/>
      <c r="R77" s="6"/>
      <c r="S77" s="6"/>
      <c r="T77" s="6"/>
    </row>
    <row r="78" spans="10:20" ht="30" x14ac:dyDescent="0.4">
      <c r="J78" s="7"/>
      <c r="K78" s="7"/>
      <c r="N78" s="6"/>
      <c r="O78" s="6"/>
      <c r="P78" s="6"/>
      <c r="Q78" s="6"/>
      <c r="R78" s="6"/>
      <c r="S78" s="6"/>
      <c r="T78" s="6"/>
    </row>
    <row r="79" spans="10:20" ht="30" x14ac:dyDescent="0.4">
      <c r="J79" s="7"/>
      <c r="K79" s="7"/>
      <c r="N79" s="6"/>
      <c r="O79" s="6"/>
      <c r="P79" s="6"/>
      <c r="Q79" s="6"/>
      <c r="R79" s="6"/>
      <c r="S79" s="6"/>
      <c r="T79" s="6"/>
    </row>
    <row r="80" spans="10:20" ht="30" x14ac:dyDescent="0.4">
      <c r="J80" s="7"/>
      <c r="K80" s="7"/>
      <c r="N80" s="6"/>
      <c r="O80" s="6"/>
      <c r="P80" s="6"/>
      <c r="Q80" s="6"/>
      <c r="R80" s="6"/>
      <c r="S80" s="6"/>
      <c r="T80" s="6"/>
    </row>
    <row r="81" spans="10:20" ht="30" x14ac:dyDescent="0.4">
      <c r="J81" s="7"/>
      <c r="K81" s="7"/>
      <c r="N81" s="6"/>
      <c r="O81" s="6"/>
      <c r="P81" s="6"/>
      <c r="Q81" s="6"/>
      <c r="R81" s="6"/>
      <c r="S81" s="6"/>
      <c r="T81" s="6"/>
    </row>
    <row r="82" spans="10:20" ht="30" x14ac:dyDescent="0.4">
      <c r="J82" s="7"/>
      <c r="K82" s="7"/>
      <c r="N82" s="6"/>
      <c r="O82" s="6"/>
      <c r="P82" s="6"/>
      <c r="Q82" s="6"/>
      <c r="R82" s="6"/>
      <c r="S82" s="6"/>
      <c r="T82" s="6"/>
    </row>
    <row r="83" spans="10:20" ht="30" x14ac:dyDescent="0.4">
      <c r="J83" s="7"/>
      <c r="K83" s="8"/>
      <c r="N83" s="6"/>
      <c r="O83" s="6"/>
      <c r="P83" s="6"/>
      <c r="Q83" s="6"/>
      <c r="R83" s="6"/>
      <c r="S83" s="6"/>
      <c r="T83" s="6"/>
    </row>
    <row r="84" spans="10:20" ht="30" x14ac:dyDescent="0.4">
      <c r="J84" s="7"/>
      <c r="K84" s="7"/>
      <c r="N84" s="6"/>
      <c r="O84" s="6"/>
      <c r="P84" s="6"/>
      <c r="Q84" s="6"/>
      <c r="R84" s="6"/>
      <c r="S84" s="6"/>
      <c r="T84" s="6"/>
    </row>
    <row r="85" spans="10:20" ht="30" x14ac:dyDescent="0.4">
      <c r="J85" s="7"/>
      <c r="K85" s="7"/>
      <c r="N85" s="6"/>
      <c r="O85" s="6"/>
      <c r="P85" s="6"/>
      <c r="Q85" s="6"/>
      <c r="R85" s="6"/>
      <c r="S85" s="6"/>
      <c r="T85" s="6"/>
    </row>
    <row r="86" spans="10:20" ht="30" x14ac:dyDescent="0.4">
      <c r="J86" s="7"/>
      <c r="K86" s="7"/>
      <c r="N86" s="6"/>
      <c r="O86" s="6"/>
      <c r="P86" s="6"/>
      <c r="Q86" s="6"/>
      <c r="R86" s="6"/>
      <c r="S86" s="6"/>
      <c r="T86" s="6"/>
    </row>
    <row r="87" spans="10:20" ht="30" x14ac:dyDescent="0.4">
      <c r="J87" s="7"/>
      <c r="K87" s="7"/>
      <c r="N87" s="6"/>
      <c r="O87" s="6"/>
      <c r="P87" s="6"/>
      <c r="Q87" s="6"/>
      <c r="R87" s="6"/>
      <c r="S87" s="6"/>
      <c r="T87" s="6"/>
    </row>
    <row r="88" spans="10:20" ht="30" x14ac:dyDescent="0.4">
      <c r="J88" s="7"/>
      <c r="K88" s="7"/>
      <c r="N88" s="6"/>
      <c r="O88" s="6"/>
      <c r="P88" s="6"/>
      <c r="Q88" s="6"/>
      <c r="R88" s="6"/>
      <c r="S88" s="6"/>
      <c r="T88" s="6"/>
    </row>
    <row r="89" spans="10:20" ht="30" x14ac:dyDescent="0.4">
      <c r="J89" s="7"/>
      <c r="K89" s="7"/>
      <c r="N89" s="6"/>
      <c r="O89" s="6"/>
      <c r="P89" s="6"/>
      <c r="Q89" s="6"/>
      <c r="R89" s="6"/>
      <c r="S89" s="6"/>
      <c r="T89" s="6"/>
    </row>
    <row r="90" spans="10:20" ht="30" x14ac:dyDescent="0.4">
      <c r="J90" s="7"/>
      <c r="K90" s="7"/>
      <c r="N90" s="6"/>
      <c r="O90" s="6"/>
      <c r="P90" s="6"/>
      <c r="Q90" s="6"/>
      <c r="R90" s="6"/>
      <c r="S90" s="6"/>
      <c r="T90" s="6"/>
    </row>
    <row r="91" spans="10:20" ht="30" x14ac:dyDescent="0.4">
      <c r="J91" s="7"/>
      <c r="K91" s="7"/>
      <c r="N91" s="6"/>
      <c r="O91" s="6"/>
      <c r="P91" s="6"/>
      <c r="Q91" s="6"/>
      <c r="R91" s="6"/>
      <c r="S91" s="6"/>
      <c r="T91" s="6"/>
    </row>
    <row r="92" spans="10:20" ht="30" x14ac:dyDescent="0.4">
      <c r="J92" s="7"/>
      <c r="K92" s="7"/>
      <c r="N92" s="6"/>
      <c r="O92" s="6"/>
      <c r="P92" s="6"/>
      <c r="Q92" s="6"/>
      <c r="R92" s="6"/>
      <c r="S92" s="6"/>
      <c r="T92" s="6"/>
    </row>
    <row r="93" spans="10:20" ht="30" x14ac:dyDescent="0.4">
      <c r="J93" s="7"/>
      <c r="K93" s="7"/>
      <c r="N93" s="6"/>
      <c r="O93" s="6"/>
      <c r="P93" s="6"/>
      <c r="Q93" s="6"/>
      <c r="R93" s="6"/>
      <c r="S93" s="6"/>
      <c r="T93" s="6"/>
    </row>
    <row r="94" spans="10:20" ht="30" x14ac:dyDescent="0.4">
      <c r="J94" s="7"/>
      <c r="K94" s="7"/>
      <c r="N94" s="6"/>
      <c r="O94" s="6"/>
      <c r="P94" s="6"/>
      <c r="Q94" s="6"/>
      <c r="R94" s="6"/>
      <c r="S94" s="6"/>
      <c r="T94" s="6"/>
    </row>
    <row r="95" spans="10:20" ht="30" x14ac:dyDescent="0.4">
      <c r="J95" s="7"/>
      <c r="K95" s="7"/>
      <c r="N95" s="6"/>
      <c r="O95" s="6"/>
      <c r="P95" s="6"/>
      <c r="Q95" s="6"/>
      <c r="R95" s="6"/>
      <c r="S95" s="6"/>
      <c r="T95" s="6"/>
    </row>
    <row r="96" spans="10:20" ht="30" x14ac:dyDescent="0.4">
      <c r="J96" s="7"/>
      <c r="K96" s="7"/>
      <c r="N96" s="6"/>
      <c r="O96" s="6"/>
      <c r="P96" s="6"/>
      <c r="Q96" s="6"/>
      <c r="R96" s="6"/>
      <c r="S96" s="6"/>
      <c r="T96" s="6"/>
    </row>
    <row r="97" spans="10:20" ht="30" x14ac:dyDescent="0.4">
      <c r="J97" s="7"/>
      <c r="K97" s="7"/>
      <c r="N97" s="6"/>
      <c r="O97" s="6"/>
      <c r="P97" s="6"/>
      <c r="Q97" s="6"/>
      <c r="R97" s="6"/>
      <c r="S97" s="6"/>
      <c r="T97" s="6"/>
    </row>
    <row r="98" spans="10:20" ht="30" x14ac:dyDescent="0.4">
      <c r="J98" s="7"/>
      <c r="K98" s="7"/>
      <c r="N98" s="6"/>
      <c r="O98" s="6"/>
      <c r="P98" s="6"/>
      <c r="Q98" s="6"/>
      <c r="R98" s="6"/>
      <c r="S98" s="6"/>
      <c r="T98" s="6"/>
    </row>
    <row r="99" spans="10:20" ht="30" x14ac:dyDescent="0.4">
      <c r="J99" s="7"/>
      <c r="K99" s="7"/>
      <c r="N99" s="6"/>
      <c r="O99" s="6"/>
      <c r="P99" s="6"/>
      <c r="Q99" s="6"/>
      <c r="R99" s="6"/>
      <c r="S99" s="6"/>
      <c r="T99" s="6"/>
    </row>
    <row r="100" spans="10:20" ht="30" x14ac:dyDescent="0.4">
      <c r="J100" s="7"/>
      <c r="K100" s="7"/>
      <c r="N100" s="6"/>
      <c r="O100" s="6"/>
      <c r="P100" s="6"/>
      <c r="Q100" s="6"/>
      <c r="R100" s="6"/>
      <c r="S100" s="6"/>
      <c r="T100" s="6"/>
    </row>
    <row r="101" spans="10:20" ht="30" x14ac:dyDescent="0.4">
      <c r="J101" s="7"/>
      <c r="K101" s="7"/>
      <c r="N101" s="6"/>
      <c r="O101" s="6"/>
      <c r="P101" s="6"/>
      <c r="Q101" s="6"/>
      <c r="R101" s="6"/>
      <c r="S101" s="6"/>
      <c r="T101" s="6"/>
    </row>
    <row r="102" spans="10:20" ht="30" x14ac:dyDescent="0.4">
      <c r="J102" s="7"/>
      <c r="K102" s="7"/>
      <c r="N102" s="6"/>
      <c r="O102" s="6"/>
      <c r="P102" s="6"/>
      <c r="Q102" s="6"/>
      <c r="R102" s="6"/>
      <c r="S102" s="6"/>
      <c r="T102" s="6"/>
    </row>
    <row r="103" spans="10:20" ht="30" x14ac:dyDescent="0.4">
      <c r="J103" s="7"/>
      <c r="K103" s="7"/>
      <c r="N103" s="6"/>
      <c r="O103" s="6"/>
      <c r="P103" s="6"/>
      <c r="Q103" s="6"/>
      <c r="R103" s="6"/>
      <c r="S103" s="6"/>
      <c r="T103" s="6"/>
    </row>
    <row r="104" spans="10:20" ht="30" x14ac:dyDescent="0.4">
      <c r="J104" s="7"/>
      <c r="K104" s="7"/>
      <c r="N104" s="6"/>
      <c r="O104" s="6"/>
      <c r="P104" s="6"/>
      <c r="Q104" s="6"/>
      <c r="R104" s="6"/>
      <c r="S104" s="6"/>
      <c r="T104" s="6"/>
    </row>
    <row r="105" spans="10:20" ht="30" x14ac:dyDescent="0.4">
      <c r="J105" s="7"/>
      <c r="K105" s="7"/>
      <c r="N105" s="6"/>
      <c r="O105" s="6"/>
      <c r="P105" s="6"/>
      <c r="Q105" s="6"/>
      <c r="R105" s="6"/>
      <c r="S105" s="6"/>
      <c r="T105" s="6"/>
    </row>
    <row r="106" spans="10:20" ht="30" x14ac:dyDescent="0.4">
      <c r="J106" s="7"/>
      <c r="K106" s="7"/>
      <c r="N106" s="6"/>
      <c r="O106" s="6"/>
      <c r="P106" s="6"/>
      <c r="Q106" s="6"/>
      <c r="R106" s="6"/>
      <c r="S106" s="6"/>
      <c r="T106" s="6"/>
    </row>
    <row r="107" spans="10:20" ht="30" x14ac:dyDescent="0.4">
      <c r="J107" s="7"/>
      <c r="K107" s="7"/>
      <c r="N107" s="6"/>
      <c r="O107" s="6"/>
      <c r="P107" s="6"/>
      <c r="Q107" s="6"/>
      <c r="R107" s="6"/>
      <c r="S107" s="6"/>
      <c r="T107" s="6"/>
    </row>
    <row r="108" spans="10:20" ht="30" x14ac:dyDescent="0.4">
      <c r="J108" s="7"/>
      <c r="K108" s="7"/>
      <c r="N108" s="6"/>
      <c r="O108" s="6"/>
      <c r="P108" s="6"/>
      <c r="Q108" s="6"/>
      <c r="R108" s="6"/>
      <c r="S108" s="6"/>
      <c r="T108" s="6"/>
    </row>
    <row r="109" spans="10:20" ht="30" x14ac:dyDescent="0.4">
      <c r="J109" s="7"/>
      <c r="K109" s="7"/>
      <c r="N109" s="6"/>
      <c r="O109" s="6"/>
      <c r="P109" s="6"/>
      <c r="Q109" s="6"/>
      <c r="R109" s="6"/>
      <c r="S109" s="6"/>
      <c r="T109" s="6"/>
    </row>
    <row r="110" spans="10:20" ht="30" x14ac:dyDescent="0.4">
      <c r="J110" s="7"/>
      <c r="K110" s="7"/>
      <c r="N110" s="6"/>
      <c r="O110" s="6"/>
      <c r="P110" s="6"/>
      <c r="Q110" s="6"/>
      <c r="R110" s="6"/>
      <c r="S110" s="6"/>
      <c r="T110" s="6"/>
    </row>
    <row r="111" spans="10:20" ht="30" x14ac:dyDescent="0.4">
      <c r="J111" s="7"/>
      <c r="K111" s="7"/>
      <c r="N111" s="6"/>
      <c r="O111" s="6"/>
      <c r="P111" s="6"/>
      <c r="Q111" s="6"/>
      <c r="R111" s="6"/>
      <c r="S111" s="6"/>
      <c r="T111" s="6"/>
    </row>
    <row r="112" spans="10:20" ht="30" x14ac:dyDescent="0.4">
      <c r="J112" s="7"/>
      <c r="K112" s="7"/>
      <c r="N112" s="6"/>
      <c r="O112" s="6"/>
      <c r="P112" s="6"/>
      <c r="Q112" s="6"/>
      <c r="R112" s="6"/>
      <c r="S112" s="6"/>
      <c r="T112" s="6"/>
    </row>
    <row r="113" spans="10:20" ht="30" x14ac:dyDescent="0.4">
      <c r="J113" s="7"/>
      <c r="K113" s="7"/>
      <c r="N113" s="6"/>
      <c r="O113" s="6"/>
      <c r="P113" s="6"/>
      <c r="Q113" s="6"/>
      <c r="R113" s="6"/>
      <c r="S113" s="6"/>
      <c r="T113" s="6"/>
    </row>
    <row r="114" spans="10:20" ht="30" x14ac:dyDescent="0.4">
      <c r="J114" s="7"/>
      <c r="K114" s="7"/>
      <c r="N114" s="6"/>
      <c r="O114" s="6"/>
      <c r="P114" s="6"/>
      <c r="Q114" s="6"/>
      <c r="R114" s="6"/>
      <c r="S114" s="6"/>
      <c r="T114" s="6"/>
    </row>
    <row r="115" spans="10:20" ht="30" x14ac:dyDescent="0.4">
      <c r="J115" s="7"/>
      <c r="K115" s="7"/>
      <c r="N115" s="6"/>
      <c r="O115" s="6"/>
      <c r="P115" s="6"/>
      <c r="Q115" s="6"/>
      <c r="R115" s="6"/>
      <c r="S115" s="6"/>
      <c r="T115" s="6"/>
    </row>
    <row r="116" spans="10:20" ht="30" x14ac:dyDescent="0.4">
      <c r="J116" s="7"/>
      <c r="K116" s="7"/>
      <c r="N116" s="6"/>
      <c r="O116" s="6"/>
      <c r="P116" s="6"/>
      <c r="Q116" s="6"/>
      <c r="R116" s="6"/>
      <c r="S116" s="6"/>
      <c r="T116" s="6"/>
    </row>
    <row r="117" spans="10:20" ht="30" x14ac:dyDescent="0.4">
      <c r="J117" s="7"/>
      <c r="K117" s="7"/>
      <c r="N117" s="6"/>
      <c r="O117" s="6"/>
      <c r="P117" s="6"/>
      <c r="Q117" s="6"/>
      <c r="R117" s="6"/>
      <c r="S117" s="6"/>
      <c r="T117" s="6"/>
    </row>
    <row r="118" spans="10:20" ht="30" x14ac:dyDescent="0.4">
      <c r="J118" s="7"/>
      <c r="K118" s="7"/>
      <c r="N118" s="6"/>
      <c r="O118" s="6"/>
      <c r="P118" s="6"/>
      <c r="Q118" s="6"/>
      <c r="R118" s="6"/>
      <c r="S118" s="6"/>
      <c r="T118" s="6"/>
    </row>
    <row r="119" spans="10:20" ht="30" x14ac:dyDescent="0.4">
      <c r="J119" s="7"/>
      <c r="K119" s="7"/>
      <c r="N119" s="6"/>
      <c r="O119" s="6"/>
      <c r="P119" s="6"/>
      <c r="Q119" s="6"/>
      <c r="R119" s="6"/>
      <c r="S119" s="6"/>
      <c r="T119" s="6"/>
    </row>
    <row r="120" spans="10:20" ht="30" x14ac:dyDescent="0.4">
      <c r="J120" s="7"/>
      <c r="K120" s="7"/>
      <c r="N120" s="6"/>
      <c r="O120" s="6"/>
      <c r="P120" s="6"/>
      <c r="Q120" s="6"/>
      <c r="R120" s="6"/>
      <c r="S120" s="6"/>
      <c r="T120" s="6"/>
    </row>
    <row r="121" spans="10:20" ht="30" x14ac:dyDescent="0.4">
      <c r="J121" s="7"/>
      <c r="K121" s="7"/>
      <c r="N121" s="6"/>
      <c r="O121" s="6"/>
      <c r="P121" s="6"/>
      <c r="Q121" s="6"/>
      <c r="R121" s="6"/>
      <c r="S121" s="6"/>
      <c r="T121" s="6"/>
    </row>
    <row r="122" spans="10:20" ht="30" x14ac:dyDescent="0.4">
      <c r="J122" s="7"/>
      <c r="K122" s="7"/>
      <c r="N122" s="6"/>
      <c r="O122" s="6"/>
      <c r="P122" s="6"/>
      <c r="Q122" s="6"/>
      <c r="R122" s="6"/>
      <c r="S122" s="6"/>
      <c r="T122" s="6"/>
    </row>
    <row r="123" spans="10:20" ht="30" x14ac:dyDescent="0.4">
      <c r="J123" s="7"/>
      <c r="K123" s="7"/>
      <c r="N123" s="6"/>
      <c r="O123" s="6"/>
      <c r="P123" s="6"/>
      <c r="Q123" s="6"/>
      <c r="R123" s="6"/>
      <c r="S123" s="6"/>
      <c r="T123" s="6"/>
    </row>
    <row r="124" spans="10:20" ht="30" x14ac:dyDescent="0.4">
      <c r="J124" s="7"/>
      <c r="K124" s="7"/>
      <c r="N124" s="6"/>
      <c r="O124" s="6"/>
      <c r="P124" s="6"/>
      <c r="Q124" s="6"/>
      <c r="R124" s="6"/>
      <c r="S124" s="6"/>
      <c r="T124" s="6"/>
    </row>
    <row r="125" spans="10:20" ht="30" x14ac:dyDescent="0.4">
      <c r="J125" s="7"/>
      <c r="K125" s="7"/>
      <c r="N125" s="6"/>
      <c r="O125" s="6"/>
      <c r="P125" s="6"/>
      <c r="Q125" s="6"/>
      <c r="R125" s="6"/>
      <c r="S125" s="6"/>
      <c r="T125" s="6"/>
    </row>
    <row r="126" spans="10:20" ht="30" x14ac:dyDescent="0.4">
      <c r="J126" s="7"/>
      <c r="K126" s="7"/>
      <c r="N126" s="6"/>
      <c r="O126" s="6"/>
      <c r="P126" s="6"/>
      <c r="Q126" s="6"/>
      <c r="R126" s="6"/>
      <c r="S126" s="6"/>
      <c r="T126" s="6"/>
    </row>
    <row r="127" spans="10:20" ht="30" x14ac:dyDescent="0.4">
      <c r="J127" s="7"/>
      <c r="K127" s="7"/>
      <c r="N127" s="6"/>
      <c r="O127" s="6"/>
      <c r="P127" s="6"/>
      <c r="Q127" s="6"/>
      <c r="R127" s="6"/>
      <c r="S127" s="6"/>
      <c r="T127" s="6"/>
    </row>
    <row r="128" spans="10:20" ht="30" x14ac:dyDescent="0.4">
      <c r="J128" s="7"/>
      <c r="K128" s="7"/>
      <c r="N128" s="6"/>
      <c r="O128" s="6"/>
      <c r="P128" s="6"/>
      <c r="Q128" s="6"/>
      <c r="R128" s="6"/>
      <c r="S128" s="6"/>
      <c r="T128" s="6"/>
    </row>
    <row r="129" spans="10:20" ht="30" x14ac:dyDescent="0.4">
      <c r="J129" s="7"/>
      <c r="K129" s="7"/>
      <c r="N129" s="6"/>
      <c r="O129" s="6"/>
      <c r="P129" s="6"/>
      <c r="Q129" s="6"/>
      <c r="R129" s="6"/>
      <c r="S129" s="6"/>
      <c r="T129" s="6"/>
    </row>
    <row r="130" spans="10:20" ht="30" x14ac:dyDescent="0.4">
      <c r="J130" s="7"/>
      <c r="K130" s="7"/>
      <c r="N130" s="6"/>
      <c r="O130" s="6"/>
      <c r="P130" s="6"/>
      <c r="Q130" s="6"/>
      <c r="R130" s="6"/>
      <c r="S130" s="6"/>
      <c r="T130" s="6"/>
    </row>
    <row r="131" spans="10:20" ht="30" x14ac:dyDescent="0.4">
      <c r="J131" s="7"/>
      <c r="K131" s="7"/>
      <c r="N131" s="6"/>
      <c r="O131" s="6"/>
      <c r="P131" s="6"/>
      <c r="Q131" s="6"/>
      <c r="R131" s="6"/>
      <c r="S131" s="6"/>
      <c r="T131" s="6"/>
    </row>
    <row r="132" spans="10:20" ht="30" x14ac:dyDescent="0.4">
      <c r="J132" s="7"/>
      <c r="K132" s="7"/>
      <c r="N132" s="6"/>
      <c r="O132" s="6"/>
      <c r="P132" s="6"/>
      <c r="Q132" s="6"/>
      <c r="R132" s="6"/>
      <c r="S132" s="6"/>
      <c r="T132" s="6"/>
    </row>
    <row r="133" spans="10:20" ht="30" x14ac:dyDescent="0.4">
      <c r="J133" s="7"/>
      <c r="K133" s="7"/>
      <c r="N133" s="6"/>
      <c r="O133" s="6"/>
      <c r="P133" s="6"/>
      <c r="Q133" s="6"/>
      <c r="R133" s="6"/>
      <c r="S133" s="6"/>
      <c r="T133" s="6"/>
    </row>
    <row r="134" spans="10:20" ht="30" x14ac:dyDescent="0.4">
      <c r="J134" s="7"/>
      <c r="K134" s="7"/>
      <c r="N134" s="6"/>
      <c r="O134" s="6"/>
      <c r="P134" s="6"/>
      <c r="Q134" s="6"/>
      <c r="R134" s="6"/>
      <c r="S134" s="6"/>
      <c r="T134" s="6"/>
    </row>
    <row r="135" spans="10:20" ht="30" x14ac:dyDescent="0.4">
      <c r="J135" s="7"/>
      <c r="K135" s="7"/>
      <c r="N135" s="6"/>
      <c r="O135" s="6"/>
      <c r="P135" s="6"/>
      <c r="Q135" s="6"/>
      <c r="R135" s="6"/>
      <c r="S135" s="6"/>
      <c r="T135" s="6"/>
    </row>
    <row r="136" spans="10:20" ht="30" x14ac:dyDescent="0.4">
      <c r="J136" s="7"/>
      <c r="K136" s="7"/>
      <c r="N136" s="6"/>
      <c r="O136" s="6"/>
      <c r="P136" s="6"/>
      <c r="Q136" s="6"/>
      <c r="R136" s="6"/>
      <c r="S136" s="6"/>
      <c r="T136" s="6"/>
    </row>
    <row r="137" spans="10:20" ht="30" x14ac:dyDescent="0.4">
      <c r="J137" s="7"/>
      <c r="K137" s="7"/>
      <c r="N137" s="6"/>
      <c r="O137" s="6"/>
      <c r="P137" s="6"/>
      <c r="Q137" s="6"/>
      <c r="R137" s="6"/>
      <c r="S137" s="6"/>
      <c r="T137" s="6"/>
    </row>
    <row r="138" spans="10:20" ht="30" x14ac:dyDescent="0.4">
      <c r="J138" s="7"/>
      <c r="K138" s="7"/>
      <c r="N138" s="6"/>
      <c r="O138" s="6"/>
      <c r="P138" s="6"/>
      <c r="Q138" s="6"/>
      <c r="R138" s="6"/>
      <c r="S138" s="6"/>
      <c r="T138" s="6"/>
    </row>
    <row r="139" spans="10:20" ht="30" x14ac:dyDescent="0.4">
      <c r="J139" s="7"/>
      <c r="K139" s="7"/>
      <c r="N139" s="6"/>
      <c r="O139" s="6"/>
      <c r="P139" s="6"/>
      <c r="Q139" s="6"/>
      <c r="R139" s="6"/>
      <c r="S139" s="6"/>
      <c r="T139" s="6"/>
    </row>
    <row r="140" spans="10:20" ht="30" x14ac:dyDescent="0.4">
      <c r="J140" s="7"/>
      <c r="K140" s="7"/>
      <c r="N140" s="6"/>
      <c r="O140" s="6"/>
      <c r="P140" s="6"/>
      <c r="Q140" s="6"/>
      <c r="R140" s="6"/>
      <c r="S140" s="6"/>
      <c r="T140" s="6"/>
    </row>
    <row r="141" spans="10:20" ht="30" x14ac:dyDescent="0.4">
      <c r="J141" s="7"/>
      <c r="K141" s="7"/>
      <c r="N141" s="6"/>
      <c r="O141" s="6"/>
      <c r="P141" s="6"/>
      <c r="Q141" s="6"/>
      <c r="R141" s="6"/>
      <c r="S141" s="6"/>
      <c r="T141" s="6"/>
    </row>
    <row r="142" spans="10:20" ht="30" x14ac:dyDescent="0.4">
      <c r="J142" s="7"/>
      <c r="K142" s="7"/>
      <c r="N142" s="6"/>
      <c r="O142" s="6"/>
      <c r="P142" s="6"/>
      <c r="Q142" s="6"/>
      <c r="R142" s="6"/>
      <c r="S142" s="6"/>
      <c r="T142" s="6"/>
    </row>
    <row r="143" spans="10:20" ht="30" x14ac:dyDescent="0.4">
      <c r="J143" s="7"/>
      <c r="K143" s="7"/>
      <c r="N143" s="6"/>
      <c r="O143" s="6"/>
      <c r="P143" s="6"/>
      <c r="Q143" s="6"/>
      <c r="R143" s="6"/>
      <c r="S143" s="6"/>
      <c r="T143" s="6"/>
    </row>
    <row r="144" spans="10:20" ht="30" x14ac:dyDescent="0.4">
      <c r="J144" s="7"/>
      <c r="K144" s="7"/>
      <c r="N144" s="6"/>
      <c r="O144" s="6"/>
      <c r="P144" s="6"/>
      <c r="Q144" s="6"/>
      <c r="R144" s="6"/>
      <c r="S144" s="6"/>
      <c r="T144" s="6"/>
    </row>
    <row r="145" spans="10:20" ht="30" x14ac:dyDescent="0.4">
      <c r="J145" s="7"/>
      <c r="K145" s="7"/>
      <c r="N145" s="6"/>
      <c r="O145" s="6"/>
      <c r="P145" s="6"/>
      <c r="Q145" s="6"/>
      <c r="R145" s="6"/>
      <c r="S145" s="6"/>
      <c r="T145" s="6"/>
    </row>
    <row r="146" spans="10:20" ht="30" x14ac:dyDescent="0.4">
      <c r="J146" s="7"/>
      <c r="K146" s="7"/>
      <c r="N146" s="6"/>
      <c r="O146" s="6"/>
      <c r="P146" s="6"/>
      <c r="Q146" s="6"/>
      <c r="R146" s="6"/>
      <c r="S146" s="6"/>
      <c r="T146" s="6"/>
    </row>
    <row r="147" spans="10:20" ht="30" x14ac:dyDescent="0.4">
      <c r="J147" s="7"/>
      <c r="K147" s="7"/>
      <c r="N147" s="6"/>
      <c r="O147" s="6"/>
      <c r="P147" s="6"/>
      <c r="Q147" s="6"/>
      <c r="R147" s="6"/>
      <c r="S147" s="6"/>
      <c r="T147" s="6"/>
    </row>
    <row r="148" spans="10:20" ht="30" x14ac:dyDescent="0.4">
      <c r="J148" s="7"/>
      <c r="K148" s="7"/>
      <c r="N148" s="6"/>
      <c r="O148" s="6"/>
      <c r="P148" s="6"/>
      <c r="Q148" s="6"/>
      <c r="R148" s="6"/>
      <c r="S148" s="6"/>
      <c r="T148" s="6"/>
    </row>
    <row r="149" spans="10:20" ht="30" x14ac:dyDescent="0.4">
      <c r="J149" s="7"/>
      <c r="K149" s="7"/>
      <c r="N149" s="6"/>
      <c r="O149" s="6"/>
      <c r="P149" s="6"/>
      <c r="Q149" s="6"/>
      <c r="R149" s="6"/>
      <c r="S149" s="6"/>
      <c r="T149" s="6"/>
    </row>
    <row r="150" spans="10:20" ht="30" x14ac:dyDescent="0.4">
      <c r="J150" s="7"/>
      <c r="K150" s="7"/>
      <c r="N150" s="6"/>
      <c r="O150" s="6"/>
      <c r="P150" s="6"/>
      <c r="Q150" s="6"/>
      <c r="R150" s="6"/>
      <c r="S150" s="6"/>
      <c r="T150" s="6"/>
    </row>
    <row r="151" spans="10:20" ht="30" x14ac:dyDescent="0.4">
      <c r="J151" s="7"/>
      <c r="K151" s="7"/>
      <c r="N151" s="6"/>
      <c r="O151" s="6"/>
      <c r="P151" s="6"/>
      <c r="Q151" s="6"/>
      <c r="R151" s="6"/>
      <c r="S151" s="6"/>
      <c r="T151" s="6"/>
    </row>
    <row r="152" spans="10:20" ht="30" x14ac:dyDescent="0.4">
      <c r="J152" s="7"/>
      <c r="K152" s="7"/>
      <c r="N152" s="6"/>
      <c r="O152" s="6"/>
      <c r="P152" s="6"/>
      <c r="Q152" s="6"/>
      <c r="R152" s="6"/>
      <c r="S152" s="6"/>
      <c r="T152" s="6"/>
    </row>
    <row r="153" spans="10:20" ht="30" x14ac:dyDescent="0.4">
      <c r="J153" s="7"/>
      <c r="K153" s="7"/>
      <c r="N153" s="6"/>
      <c r="O153" s="6"/>
      <c r="P153" s="6"/>
      <c r="Q153" s="6"/>
      <c r="R153" s="6"/>
      <c r="S153" s="6"/>
      <c r="T153" s="6"/>
    </row>
    <row r="154" spans="10:20" ht="30" x14ac:dyDescent="0.4">
      <c r="J154" s="7"/>
      <c r="K154" s="7"/>
      <c r="N154" s="6"/>
      <c r="O154" s="6"/>
      <c r="P154" s="6"/>
      <c r="Q154" s="6"/>
      <c r="R154" s="6"/>
      <c r="S154" s="6"/>
      <c r="T154" s="6"/>
    </row>
    <row r="155" spans="10:20" ht="30" x14ac:dyDescent="0.4">
      <c r="J155" s="7"/>
      <c r="K155" s="7"/>
      <c r="N155" s="6"/>
      <c r="O155" s="6"/>
      <c r="P155" s="6"/>
      <c r="Q155" s="6"/>
      <c r="R155" s="6"/>
      <c r="S155" s="6"/>
      <c r="T155" s="6"/>
    </row>
    <row r="156" spans="10:20" ht="30" x14ac:dyDescent="0.4">
      <c r="J156" s="7"/>
      <c r="K156" s="7"/>
      <c r="N156" s="6"/>
      <c r="O156" s="6"/>
      <c r="P156" s="6"/>
      <c r="Q156" s="6"/>
      <c r="R156" s="6"/>
      <c r="S156" s="6"/>
      <c r="T156" s="6"/>
    </row>
    <row r="157" spans="10:20" ht="30" x14ac:dyDescent="0.4">
      <c r="J157" s="7"/>
      <c r="K157" s="7"/>
      <c r="N157" s="6"/>
      <c r="O157" s="6"/>
      <c r="P157" s="6"/>
      <c r="Q157" s="6"/>
      <c r="R157" s="6"/>
      <c r="S157" s="6"/>
      <c r="T157" s="6"/>
    </row>
    <row r="158" spans="10:20" ht="30" x14ac:dyDescent="0.4">
      <c r="J158" s="7"/>
      <c r="K158" s="7"/>
      <c r="N158" s="6"/>
      <c r="O158" s="6"/>
      <c r="P158" s="6"/>
      <c r="Q158" s="6"/>
      <c r="R158" s="6"/>
      <c r="S158" s="6"/>
      <c r="T158" s="6"/>
    </row>
    <row r="159" spans="10:20" ht="30" x14ac:dyDescent="0.4">
      <c r="J159" s="7"/>
      <c r="K159" s="7"/>
      <c r="N159" s="6"/>
      <c r="O159" s="6"/>
      <c r="P159" s="6"/>
      <c r="Q159" s="6"/>
      <c r="R159" s="6"/>
      <c r="S159" s="6"/>
      <c r="T159" s="6"/>
    </row>
    <row r="160" spans="10:20" ht="30" x14ac:dyDescent="0.4">
      <c r="J160" s="7"/>
      <c r="K160" s="7"/>
      <c r="N160" s="6"/>
      <c r="O160" s="6"/>
      <c r="P160" s="6"/>
      <c r="Q160" s="6"/>
      <c r="R160" s="6"/>
      <c r="S160" s="6"/>
      <c r="T160" s="6"/>
    </row>
    <row r="161" spans="10:20" ht="30" x14ac:dyDescent="0.4">
      <c r="J161" s="7"/>
      <c r="K161" s="7"/>
      <c r="N161" s="6"/>
      <c r="O161" s="6"/>
      <c r="P161" s="6"/>
      <c r="Q161" s="6"/>
      <c r="R161" s="6"/>
      <c r="S161" s="6"/>
      <c r="T161" s="6"/>
    </row>
    <row r="162" spans="10:20" ht="30" x14ac:dyDescent="0.4">
      <c r="J162" s="7"/>
      <c r="K162" s="7"/>
      <c r="N162" s="6"/>
      <c r="O162" s="6"/>
      <c r="P162" s="6"/>
      <c r="Q162" s="6"/>
      <c r="R162" s="6"/>
      <c r="S162" s="6"/>
      <c r="T162" s="6"/>
    </row>
    <row r="163" spans="10:20" ht="30" x14ac:dyDescent="0.4">
      <c r="J163" s="7"/>
      <c r="K163" s="7"/>
      <c r="N163" s="6"/>
      <c r="O163" s="6"/>
      <c r="P163" s="6"/>
      <c r="Q163" s="6"/>
      <c r="R163" s="6"/>
      <c r="S163" s="6"/>
      <c r="T163" s="6"/>
    </row>
    <row r="164" spans="10:20" ht="30" x14ac:dyDescent="0.4">
      <c r="J164" s="7"/>
      <c r="K164" s="7"/>
      <c r="N164" s="6"/>
      <c r="O164" s="6"/>
      <c r="P164" s="6"/>
      <c r="Q164" s="6"/>
      <c r="R164" s="6"/>
      <c r="S164" s="6"/>
      <c r="T164" s="6"/>
    </row>
    <row r="165" spans="10:20" ht="30" x14ac:dyDescent="0.4">
      <c r="J165" s="7"/>
      <c r="K165" s="7"/>
      <c r="N165" s="6"/>
      <c r="O165" s="6"/>
      <c r="P165" s="6"/>
      <c r="Q165" s="6"/>
      <c r="R165" s="6"/>
      <c r="S165" s="6"/>
      <c r="T165" s="6"/>
    </row>
    <row r="166" spans="10:20" ht="30" x14ac:dyDescent="0.4">
      <c r="J166" s="7"/>
      <c r="K166" s="7"/>
      <c r="N166" s="6"/>
      <c r="O166" s="6"/>
      <c r="P166" s="6"/>
      <c r="Q166" s="6"/>
      <c r="R166" s="6"/>
      <c r="S166" s="6"/>
      <c r="T166" s="6"/>
    </row>
    <row r="167" spans="10:20" ht="30" x14ac:dyDescent="0.4">
      <c r="J167" s="7"/>
      <c r="K167" s="7"/>
      <c r="N167" s="6"/>
      <c r="O167" s="6"/>
      <c r="P167" s="6"/>
      <c r="Q167" s="6"/>
      <c r="R167" s="6"/>
      <c r="S167" s="6"/>
      <c r="T167" s="6"/>
    </row>
    <row r="168" spans="10:20" ht="30" x14ac:dyDescent="0.4">
      <c r="J168" s="7"/>
      <c r="K168" s="7"/>
      <c r="N168" s="6"/>
      <c r="O168" s="6"/>
      <c r="P168" s="6"/>
      <c r="Q168" s="6"/>
      <c r="R168" s="6"/>
      <c r="S168" s="6"/>
      <c r="T168" s="6"/>
    </row>
    <row r="169" spans="10:20" ht="30" x14ac:dyDescent="0.4">
      <c r="J169" s="7"/>
      <c r="K169" s="7"/>
      <c r="N169" s="6"/>
      <c r="O169" s="6"/>
      <c r="P169" s="6"/>
      <c r="Q169" s="6"/>
      <c r="R169" s="6"/>
      <c r="S169" s="6"/>
      <c r="T169" s="6"/>
    </row>
    <row r="170" spans="10:20" ht="30" x14ac:dyDescent="0.4">
      <c r="J170" s="7"/>
      <c r="K170" s="7"/>
      <c r="N170" s="6"/>
      <c r="O170" s="6"/>
      <c r="P170" s="6"/>
      <c r="Q170" s="6"/>
      <c r="R170" s="6"/>
      <c r="S170" s="6"/>
      <c r="T170" s="6"/>
    </row>
    <row r="171" spans="10:20" ht="30" x14ac:dyDescent="0.4">
      <c r="J171" s="7"/>
      <c r="K171" s="7"/>
      <c r="N171" s="6"/>
      <c r="O171" s="6"/>
      <c r="P171" s="6"/>
      <c r="Q171" s="6"/>
      <c r="R171" s="6"/>
      <c r="S171" s="6"/>
      <c r="T171" s="6"/>
    </row>
    <row r="172" spans="10:20" ht="30" x14ac:dyDescent="0.4">
      <c r="J172" s="7"/>
      <c r="K172" s="7"/>
      <c r="N172" s="6"/>
      <c r="O172" s="6"/>
      <c r="P172" s="6"/>
      <c r="Q172" s="6"/>
      <c r="R172" s="6"/>
      <c r="S172" s="6"/>
      <c r="T172" s="6"/>
    </row>
    <row r="173" spans="10:20" x14ac:dyDescent="0.3">
      <c r="N173" s="6"/>
      <c r="O173" s="6"/>
      <c r="P173" s="6"/>
      <c r="Q173" s="6"/>
      <c r="R173" s="6"/>
      <c r="S173" s="6"/>
      <c r="T173" s="6"/>
    </row>
    <row r="174" spans="10:20" x14ac:dyDescent="0.3">
      <c r="N174" s="6"/>
      <c r="O174" s="6"/>
      <c r="P174" s="6"/>
      <c r="Q174" s="6"/>
      <c r="R174" s="6"/>
      <c r="S174" s="6"/>
      <c r="T174" s="6"/>
    </row>
    <row r="175" spans="10:20" x14ac:dyDescent="0.3">
      <c r="N175" s="6"/>
      <c r="O175" s="6"/>
      <c r="P175" s="6"/>
      <c r="Q175" s="6"/>
      <c r="R175" s="6"/>
      <c r="S175" s="6"/>
      <c r="T175" s="6"/>
    </row>
    <row r="176" spans="10:20" x14ac:dyDescent="0.3">
      <c r="N176" s="6"/>
      <c r="O176" s="6"/>
      <c r="P176" s="6"/>
      <c r="Q176" s="6"/>
      <c r="R176" s="6"/>
      <c r="S176" s="6"/>
      <c r="T176" s="6"/>
    </row>
    <row r="177" spans="14:20" x14ac:dyDescent="0.3">
      <c r="N177" s="6"/>
      <c r="O177" s="6"/>
      <c r="P177" s="6"/>
      <c r="Q177" s="6"/>
      <c r="R177" s="6"/>
      <c r="S177" s="6"/>
      <c r="T177" s="6"/>
    </row>
    <row r="178" spans="14:20" x14ac:dyDescent="0.3">
      <c r="N178" s="6"/>
      <c r="O178" s="6"/>
      <c r="P178" s="6"/>
      <c r="Q178" s="6"/>
      <c r="R178" s="6"/>
      <c r="S178" s="6"/>
      <c r="T178" s="6"/>
    </row>
    <row r="179" spans="14:20" x14ac:dyDescent="0.3">
      <c r="N179" s="6"/>
      <c r="O179" s="6"/>
      <c r="P179" s="6"/>
      <c r="Q179" s="6"/>
      <c r="R179" s="6"/>
      <c r="S179" s="6"/>
      <c r="T179" s="6"/>
    </row>
    <row r="180" spans="14:20" x14ac:dyDescent="0.3">
      <c r="N180" s="6"/>
      <c r="O180" s="6"/>
      <c r="P180" s="6"/>
      <c r="Q180" s="6"/>
      <c r="R180" s="6"/>
      <c r="S180" s="6"/>
      <c r="T180" s="6"/>
    </row>
    <row r="181" spans="14:20" x14ac:dyDescent="0.3">
      <c r="N181" s="6"/>
      <c r="O181" s="6"/>
      <c r="P181" s="6"/>
      <c r="Q181" s="6"/>
      <c r="R181" s="6"/>
      <c r="S181" s="6"/>
      <c r="T181" s="6"/>
    </row>
    <row r="182" spans="14:20" x14ac:dyDescent="0.3">
      <c r="N182" s="6"/>
      <c r="O182" s="6"/>
      <c r="P182" s="6"/>
      <c r="Q182" s="6"/>
      <c r="R182" s="6"/>
      <c r="S182" s="6"/>
      <c r="T182" s="6"/>
    </row>
    <row r="183" spans="14:20" x14ac:dyDescent="0.3">
      <c r="N183" s="6"/>
      <c r="O183" s="6"/>
      <c r="P183" s="6"/>
      <c r="Q183" s="6"/>
      <c r="R183" s="6"/>
      <c r="S183" s="6"/>
      <c r="T183" s="6"/>
    </row>
    <row r="184" spans="14:20" x14ac:dyDescent="0.3">
      <c r="N184" s="6"/>
      <c r="O184" s="6"/>
      <c r="P184" s="6"/>
      <c r="Q184" s="6"/>
      <c r="R184" s="6"/>
      <c r="S184" s="6"/>
      <c r="T184" s="6"/>
    </row>
    <row r="185" spans="14:20" x14ac:dyDescent="0.3">
      <c r="N185" s="6"/>
      <c r="O185" s="6"/>
      <c r="P185" s="6"/>
      <c r="Q185" s="6"/>
      <c r="R185" s="6"/>
      <c r="S185" s="6"/>
      <c r="T185" s="6"/>
    </row>
    <row r="186" spans="14:20" x14ac:dyDescent="0.3">
      <c r="N186" s="6"/>
      <c r="O186" s="6"/>
      <c r="P186" s="6"/>
      <c r="Q186" s="6"/>
      <c r="R186" s="6"/>
      <c r="S186" s="6"/>
      <c r="T186" s="6"/>
    </row>
    <row r="187" spans="14:20" x14ac:dyDescent="0.3">
      <c r="N187" s="6"/>
      <c r="O187" s="6"/>
      <c r="P187" s="6"/>
      <c r="Q187" s="6"/>
      <c r="R187" s="6"/>
      <c r="S187" s="6"/>
      <c r="T187" s="6"/>
    </row>
    <row r="188" spans="14:20" x14ac:dyDescent="0.3">
      <c r="N188" s="6"/>
      <c r="O188" s="6"/>
      <c r="P188" s="6"/>
      <c r="Q188" s="6"/>
      <c r="R188" s="6"/>
      <c r="S188" s="6"/>
      <c r="T188" s="6"/>
    </row>
    <row r="189" spans="14:20" x14ac:dyDescent="0.3">
      <c r="N189" s="6"/>
      <c r="O189" s="6"/>
      <c r="P189" s="6"/>
      <c r="Q189" s="6"/>
      <c r="R189" s="6"/>
      <c r="S189" s="6"/>
      <c r="T189" s="6"/>
    </row>
    <row r="190" spans="14:20" x14ac:dyDescent="0.3">
      <c r="N190" s="6"/>
      <c r="O190" s="6"/>
      <c r="P190" s="6"/>
      <c r="Q190" s="6"/>
      <c r="R190" s="6"/>
      <c r="S190" s="6"/>
      <c r="T190" s="6"/>
    </row>
    <row r="191" spans="14:20" x14ac:dyDescent="0.3">
      <c r="N191" s="6"/>
      <c r="O191" s="6"/>
      <c r="P191" s="6"/>
      <c r="Q191" s="6"/>
      <c r="R191" s="6"/>
      <c r="S191" s="6"/>
      <c r="T191" s="6"/>
    </row>
    <row r="192" spans="14:20" x14ac:dyDescent="0.3">
      <c r="N192" s="6"/>
      <c r="O192" s="6"/>
      <c r="P192" s="6"/>
      <c r="Q192" s="6"/>
      <c r="R192" s="6"/>
      <c r="S192" s="6"/>
      <c r="T192" s="6"/>
    </row>
    <row r="193" spans="14:20" x14ac:dyDescent="0.3">
      <c r="N193" s="6"/>
      <c r="O193" s="6"/>
      <c r="P193" s="6"/>
      <c r="Q193" s="6"/>
      <c r="R193" s="6"/>
      <c r="S193" s="6"/>
      <c r="T193" s="6"/>
    </row>
    <row r="194" spans="14:20" x14ac:dyDescent="0.3">
      <c r="N194" s="6"/>
      <c r="O194" s="6"/>
      <c r="P194" s="6"/>
      <c r="Q194" s="6"/>
      <c r="R194" s="6"/>
      <c r="S194" s="6"/>
      <c r="T194" s="6"/>
    </row>
    <row r="195" spans="14:20" x14ac:dyDescent="0.3">
      <c r="N195" s="6"/>
      <c r="O195" s="6"/>
      <c r="P195" s="6"/>
      <c r="Q195" s="6"/>
      <c r="R195" s="6"/>
      <c r="S195" s="6"/>
      <c r="T195" s="6"/>
    </row>
    <row r="196" spans="14:20" x14ac:dyDescent="0.3">
      <c r="N196" s="6"/>
      <c r="O196" s="6"/>
      <c r="P196" s="6"/>
      <c r="Q196" s="6"/>
      <c r="R196" s="6"/>
      <c r="S196" s="6"/>
      <c r="T196" s="6"/>
    </row>
    <row r="197" spans="14:20" x14ac:dyDescent="0.3">
      <c r="N197" s="6"/>
      <c r="O197" s="6"/>
      <c r="P197" s="6"/>
      <c r="Q197" s="6"/>
      <c r="R197" s="6"/>
      <c r="S197" s="6"/>
      <c r="T197" s="6"/>
    </row>
    <row r="198" spans="14:20" x14ac:dyDescent="0.3">
      <c r="N198" s="6"/>
      <c r="O198" s="6"/>
      <c r="P198" s="6"/>
      <c r="Q198" s="6"/>
      <c r="R198" s="6"/>
      <c r="S198" s="6"/>
      <c r="T198" s="6"/>
    </row>
    <row r="199" spans="14:20" x14ac:dyDescent="0.3">
      <c r="N199" s="6"/>
      <c r="O199" s="6"/>
      <c r="P199" s="6"/>
      <c r="Q199" s="6"/>
      <c r="R199" s="6"/>
      <c r="S199" s="6"/>
      <c r="T199" s="6"/>
    </row>
    <row r="200" spans="14:20" x14ac:dyDescent="0.3">
      <c r="N200" s="6"/>
      <c r="O200" s="6"/>
      <c r="P200" s="6"/>
      <c r="Q200" s="6"/>
      <c r="R200" s="6"/>
      <c r="S200" s="6"/>
      <c r="T200" s="6"/>
    </row>
    <row r="201" spans="14:20" x14ac:dyDescent="0.3">
      <c r="N201" s="6"/>
      <c r="O201" s="6"/>
      <c r="P201" s="6"/>
      <c r="Q201" s="6"/>
      <c r="R201" s="6"/>
      <c r="S201" s="6"/>
      <c r="T201" s="6"/>
    </row>
    <row r="202" spans="14:20" x14ac:dyDescent="0.3">
      <c r="N202" s="6"/>
      <c r="O202" s="6"/>
      <c r="P202" s="6"/>
      <c r="Q202" s="6"/>
      <c r="R202" s="6"/>
      <c r="S202" s="6"/>
      <c r="T202" s="6"/>
    </row>
    <row r="203" spans="14:20" x14ac:dyDescent="0.3">
      <c r="N203" s="6"/>
      <c r="O203" s="6"/>
      <c r="P203" s="6"/>
      <c r="Q203" s="6"/>
      <c r="R203" s="6"/>
      <c r="S203" s="6"/>
      <c r="T203" s="6"/>
    </row>
    <row r="204" spans="14:20" x14ac:dyDescent="0.3">
      <c r="N204" s="6"/>
      <c r="O204" s="6"/>
      <c r="P204" s="6"/>
      <c r="Q204" s="6"/>
      <c r="R204" s="6"/>
      <c r="S204" s="6"/>
      <c r="T204" s="6"/>
    </row>
    <row r="205" spans="14:20" x14ac:dyDescent="0.3">
      <c r="N205" s="6"/>
      <c r="O205" s="6"/>
      <c r="P205" s="6"/>
      <c r="Q205" s="6"/>
      <c r="R205" s="6"/>
      <c r="S205" s="6"/>
      <c r="T205" s="6"/>
    </row>
    <row r="206" spans="14:20" x14ac:dyDescent="0.3">
      <c r="N206" s="6"/>
      <c r="O206" s="6"/>
      <c r="P206" s="6"/>
      <c r="Q206" s="6"/>
      <c r="R206" s="6"/>
      <c r="S206" s="6"/>
      <c r="T206" s="6"/>
    </row>
    <row r="207" spans="14:20" x14ac:dyDescent="0.3">
      <c r="N207" s="6"/>
      <c r="O207" s="6"/>
      <c r="P207" s="6"/>
      <c r="Q207" s="6"/>
      <c r="R207" s="6"/>
      <c r="S207" s="6"/>
      <c r="T207" s="6"/>
    </row>
    <row r="208" spans="14:20" x14ac:dyDescent="0.3">
      <c r="N208" s="6"/>
      <c r="O208" s="6"/>
      <c r="P208" s="6"/>
      <c r="Q208" s="6"/>
      <c r="R208" s="6"/>
      <c r="S208" s="6"/>
      <c r="T208" s="6"/>
    </row>
    <row r="209" spans="14:20" x14ac:dyDescent="0.3">
      <c r="N209" s="6"/>
      <c r="O209" s="6"/>
      <c r="P209" s="6"/>
      <c r="Q209" s="6"/>
      <c r="R209" s="6"/>
      <c r="S209" s="6"/>
      <c r="T209" s="6"/>
    </row>
    <row r="210" spans="14:20" x14ac:dyDescent="0.3">
      <c r="N210" s="6"/>
      <c r="O210" s="6"/>
      <c r="P210" s="6"/>
      <c r="Q210" s="6"/>
      <c r="R210" s="6"/>
      <c r="S210" s="6"/>
      <c r="T210" s="6"/>
    </row>
    <row r="211" spans="14:20" x14ac:dyDescent="0.3">
      <c r="N211" s="6"/>
      <c r="O211" s="6"/>
      <c r="P211" s="6"/>
      <c r="Q211" s="6"/>
      <c r="R211" s="6"/>
      <c r="S211" s="6"/>
      <c r="T211" s="6"/>
    </row>
    <row r="212" spans="14:20" x14ac:dyDescent="0.3">
      <c r="N212" s="6"/>
      <c r="O212" s="6"/>
      <c r="P212" s="6"/>
      <c r="Q212" s="6"/>
      <c r="R212" s="6"/>
      <c r="S212" s="6"/>
      <c r="T212" s="6"/>
    </row>
    <row r="213" spans="14:20" x14ac:dyDescent="0.3">
      <c r="N213" s="6"/>
      <c r="O213" s="6"/>
      <c r="P213" s="6"/>
      <c r="Q213" s="6"/>
      <c r="R213" s="6"/>
      <c r="S213" s="6"/>
      <c r="T213" s="6"/>
    </row>
  </sheetData>
  <mergeCells count="28">
    <mergeCell ref="L14:L15"/>
    <mergeCell ref="H1:L1"/>
    <mergeCell ref="H2:H3"/>
    <mergeCell ref="C4:D4"/>
    <mergeCell ref="E4:H4"/>
    <mergeCell ref="C5:D5"/>
    <mergeCell ref="E5:H5"/>
    <mergeCell ref="I5:J5"/>
    <mergeCell ref="B7:D7"/>
    <mergeCell ref="G7:J8"/>
    <mergeCell ref="K7:K8"/>
    <mergeCell ref="L7:L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s>
  <conditionalFormatting sqref="E4:H6 G28:I28 G27 K3">
    <cfRule type="cellIs" dxfId="125" priority="21" stopIfTrue="1" operator="equal">
      <formula>0</formula>
    </cfRule>
  </conditionalFormatting>
  <conditionalFormatting sqref="A9:A13 A16:A20 A23:A26">
    <cfRule type="cellIs" dxfId="124" priority="20" stopIfTrue="1" operator="greaterThan">
      <formula>0</formula>
    </cfRule>
  </conditionalFormatting>
  <conditionalFormatting sqref="T9 T23">
    <cfRule type="expression" dxfId="123" priority="19" stopIfTrue="1">
      <formula>S10&lt;&gt;T9</formula>
    </cfRule>
  </conditionalFormatting>
  <conditionalFormatting sqref="S10">
    <cfRule type="expression" dxfId="122" priority="18" stopIfTrue="1">
      <formula>$S$10&lt;&gt;$T$9</formula>
    </cfRule>
  </conditionalFormatting>
  <conditionalFormatting sqref="S11 U9">
    <cfRule type="expression" dxfId="121" priority="17" stopIfTrue="1">
      <formula>$U$9&lt;&gt;$S$11</formula>
    </cfRule>
  </conditionalFormatting>
  <conditionalFormatting sqref="V9 S12:S13">
    <cfRule type="expression" dxfId="120" priority="16" stopIfTrue="1">
      <formula>$V$9&lt;&gt;$S$12</formula>
    </cfRule>
  </conditionalFormatting>
  <conditionalFormatting sqref="T11 U10">
    <cfRule type="expression" dxfId="119" priority="15" stopIfTrue="1">
      <formula>$U$10&lt;&gt;$T$11</formula>
    </cfRule>
  </conditionalFormatting>
  <conditionalFormatting sqref="T12:T13 V10">
    <cfRule type="expression" dxfId="118" priority="14" stopIfTrue="1">
      <formula>$V$10&lt;&gt;$T$12</formula>
    </cfRule>
  </conditionalFormatting>
  <conditionalFormatting sqref="V11 U12:U13">
    <cfRule type="expression" dxfId="117" priority="13" stopIfTrue="1">
      <formula>$V$11&lt;&gt;$U$12</formula>
    </cfRule>
  </conditionalFormatting>
  <conditionalFormatting sqref="T16 S17">
    <cfRule type="expression" dxfId="116" priority="12" stopIfTrue="1">
      <formula>$S$17&lt;&gt;$T$16</formula>
    </cfRule>
  </conditionalFormatting>
  <conditionalFormatting sqref="U16 S18">
    <cfRule type="expression" dxfId="115" priority="11" stopIfTrue="1">
      <formula>$U$16&lt;&gt;$S$18</formula>
    </cfRule>
  </conditionalFormatting>
  <conditionalFormatting sqref="V16 S19:S20">
    <cfRule type="expression" dxfId="114" priority="10" stopIfTrue="1">
      <formula>$V$16&lt;&gt;$S$19</formula>
    </cfRule>
  </conditionalFormatting>
  <conditionalFormatting sqref="U17 T18">
    <cfRule type="expression" dxfId="113" priority="9" stopIfTrue="1">
      <formula>$U$17&lt;&gt;$T$18</formula>
    </cfRule>
  </conditionalFormatting>
  <conditionalFormatting sqref="V17 T19:T20">
    <cfRule type="expression" dxfId="112" priority="8" stopIfTrue="1">
      <formula>$V$17&lt;&gt;$T$19</formula>
    </cfRule>
  </conditionalFormatting>
  <conditionalFormatting sqref="V18 U19:U20">
    <cfRule type="expression" dxfId="111" priority="7" stopIfTrue="1">
      <formula>$V$18&lt;&gt;$U$19</formula>
    </cfRule>
  </conditionalFormatting>
  <conditionalFormatting sqref="U23 S25">
    <cfRule type="expression" dxfId="110" priority="6" stopIfTrue="1">
      <formula>$U$23&lt;&gt;$S$25</formula>
    </cfRule>
  </conditionalFormatting>
  <conditionalFormatting sqref="V23 S26">
    <cfRule type="expression" dxfId="109" priority="5" stopIfTrue="1">
      <formula>$V$23&lt;&gt;$S$26</formula>
    </cfRule>
  </conditionalFormatting>
  <conditionalFormatting sqref="S24">
    <cfRule type="expression" dxfId="108" priority="4" stopIfTrue="1">
      <formula>T23&lt;&gt;S24</formula>
    </cfRule>
  </conditionalFormatting>
  <conditionalFormatting sqref="U24 T25">
    <cfRule type="expression" dxfId="107" priority="3" stopIfTrue="1">
      <formula>$U$24&lt;&gt;$T$25</formula>
    </cfRule>
  </conditionalFormatting>
  <conditionalFormatting sqref="V24 T26">
    <cfRule type="expression" dxfId="106" priority="2" stopIfTrue="1">
      <formula>$V$24&lt;&gt;$T$26</formula>
    </cfRule>
  </conditionalFormatting>
  <conditionalFormatting sqref="V25 U26">
    <cfRule type="expression" dxfId="105"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16</vt:i4>
      </vt:variant>
      <vt:variant>
        <vt:lpstr>Imenovani obsegi</vt:lpstr>
      </vt:variant>
      <vt:variant>
        <vt:i4>8</vt:i4>
      </vt:variant>
    </vt:vector>
  </HeadingPairs>
  <TitlesOfParts>
    <vt:vector size="24" baseType="lpstr">
      <vt:lpstr>DEČKI TENIS 11</vt:lpstr>
      <vt:lpstr>DEKLICE TENIS 11 </vt:lpstr>
      <vt:lpstr>DEČKI TENIS 10</vt:lpstr>
      <vt:lpstr>DEKLICE TENIS 10</vt:lpstr>
      <vt:lpstr>DEČKI - MINI TENIS</vt:lpstr>
      <vt:lpstr>m RR MINI A-C</vt:lpstr>
      <vt:lpstr>m RR MINI D-F</vt:lpstr>
      <vt:lpstr>DEKLICE - MINI TENIS </vt:lpstr>
      <vt:lpstr>ž RR MINI  A-C</vt:lpstr>
      <vt:lpstr>ž RR MINI  D</vt:lpstr>
      <vt:lpstr>DEČKI - MIDI TENIS</vt:lpstr>
      <vt:lpstr>m RR MIDI A-C</vt:lpstr>
      <vt:lpstr>m RR MIDI D-F</vt:lpstr>
      <vt:lpstr>DEKLICE FIN - MIDI TENIS</vt:lpstr>
      <vt:lpstr>ž RR MIDI  A-C</vt:lpstr>
      <vt:lpstr>ž RR MIDI  D-F</vt:lpstr>
      <vt:lpstr>'m RR MIDI A-C'!Področje_tiskanja</vt:lpstr>
      <vt:lpstr>'m RR MIDI D-F'!Področje_tiskanja</vt:lpstr>
      <vt:lpstr>'m RR MINI A-C'!Področje_tiskanja</vt:lpstr>
      <vt:lpstr>'m RR MINI D-F'!Področje_tiskanja</vt:lpstr>
      <vt:lpstr>'ž RR MIDI  A-C'!Področje_tiskanja</vt:lpstr>
      <vt:lpstr>'ž RR MIDI  D-F'!Področje_tiskanja</vt:lpstr>
      <vt:lpstr>'ž RR MINI  A-C'!Področje_tiskanja</vt:lpstr>
      <vt:lpstr>'ž RR MINI  D'!Področje_tiskanja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Regent</dc:creator>
  <cp:lastModifiedBy>Uporabnik</cp:lastModifiedBy>
  <dcterms:created xsi:type="dcterms:W3CDTF">2026-04-10T12:52:53Z</dcterms:created>
  <dcterms:modified xsi:type="dcterms:W3CDTF">2026-04-12T15:34:54Z</dcterms:modified>
</cp:coreProperties>
</file>